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28620" windowHeight="13935" activeTab="5"/>
  </bookViews>
  <sheets>
    <sheet name="P1-1A" sheetId="1" r:id="rId1"/>
    <sheet name="P1-1A  Solution" sheetId="4" r:id="rId2"/>
    <sheet name="P1-1A  Soln to Add Ques" sheetId="5" r:id="rId3"/>
    <sheet name="P1-2A" sheetId="2" r:id="rId4"/>
    <sheet name="P1-2A Solution" sheetId="6" r:id="rId5"/>
    <sheet name="P1-2A Soln to Add Ques" sheetId="7" r:id="rId6"/>
    <sheet name="P1-1B" sheetId="3" r:id="rId7"/>
    <sheet name="P1-1B Solution" sheetId="8" r:id="rId8"/>
    <sheet name="P1-1B  Soln to Add Ques" sheetId="9" r:id="rId9"/>
    <sheet name="Sheet10" sheetId="10" r:id="rId10"/>
  </sheets>
  <calcPr calcId="145621"/>
</workbook>
</file>

<file path=xl/calcChain.xml><?xml version="1.0" encoding="utf-8"?>
<calcChain xmlns="http://schemas.openxmlformats.org/spreadsheetml/2006/main">
  <c r="H82" i="7" l="1"/>
  <c r="H76" i="7"/>
  <c r="H53" i="7"/>
  <c r="H61" i="7" s="1"/>
  <c r="H62" i="7" s="1"/>
  <c r="H64" i="7" s="1"/>
  <c r="H84" i="7" s="1"/>
  <c r="H52" i="7"/>
  <c r="J32" i="7"/>
  <c r="J34" i="7" s="1"/>
  <c r="T30" i="7"/>
  <c r="T32" i="7" s="1"/>
  <c r="T34" i="7" s="1"/>
  <c r="P30" i="7"/>
  <c r="P32" i="7" s="1"/>
  <c r="P34" i="7" s="1"/>
  <c r="T28" i="7"/>
  <c r="R22" i="7"/>
  <c r="R24" i="7" s="1"/>
  <c r="R28" i="7" s="1"/>
  <c r="R30" i="7" s="1"/>
  <c r="R32" i="7" s="1"/>
  <c r="R34" i="7" s="1"/>
  <c r="N18" i="7"/>
  <c r="N20" i="7" s="1"/>
  <c r="N22" i="7" s="1"/>
  <c r="N24" i="7" s="1"/>
  <c r="N28" i="7" s="1"/>
  <c r="N30" i="7" s="1"/>
  <c r="N32" i="7" s="1"/>
  <c r="N34" i="7" s="1"/>
  <c r="L18" i="7"/>
  <c r="L20" i="7" s="1"/>
  <c r="L22" i="7" s="1"/>
  <c r="L24" i="7" s="1"/>
  <c r="L28" i="7" s="1"/>
  <c r="L30" i="7" s="1"/>
  <c r="L32" i="7" s="1"/>
  <c r="L34" i="7" s="1"/>
  <c r="H18" i="7"/>
  <c r="H20" i="7" s="1"/>
  <c r="H22" i="7" s="1"/>
  <c r="H24" i="7" s="1"/>
  <c r="H28" i="7" s="1"/>
  <c r="H30" i="7" s="1"/>
  <c r="H32" i="7" s="1"/>
  <c r="H34" i="7" s="1"/>
  <c r="F18" i="7"/>
  <c r="F20" i="7" s="1"/>
  <c r="F22" i="7" s="1"/>
  <c r="F24" i="7" s="1"/>
  <c r="F28" i="7" s="1"/>
  <c r="F30" i="7" s="1"/>
  <c r="F32" i="7" s="1"/>
  <c r="F34" i="7" s="1"/>
  <c r="D18" i="7"/>
  <c r="D20" i="7" s="1"/>
  <c r="D22" i="7" s="1"/>
  <c r="D24" i="7" s="1"/>
  <c r="D28" i="7" s="1"/>
  <c r="D30" i="7" s="1"/>
  <c r="D32" i="7" s="1"/>
  <c r="D34" i="7" s="1"/>
  <c r="B18" i="7"/>
  <c r="B20" i="7" s="1"/>
  <c r="B22" i="7" s="1"/>
  <c r="B24" i="7" s="1"/>
  <c r="B28" i="7" s="1"/>
  <c r="B30" i="7" s="1"/>
  <c r="B32" i="7" s="1"/>
  <c r="B34" i="7" s="1"/>
  <c r="E37" i="7" s="1"/>
  <c r="I48" i="9"/>
  <c r="I49" i="9" s="1"/>
  <c r="E35" i="9"/>
  <c r="E33" i="9"/>
  <c r="O27" i="9"/>
  <c r="O29" i="9" s="1"/>
  <c r="O31" i="9" s="1"/>
  <c r="O33" i="9" s="1"/>
  <c r="O35" i="9" s="1"/>
  <c r="Q25" i="9"/>
  <c r="Q27" i="9" s="1"/>
  <c r="Q29" i="9" s="1"/>
  <c r="Q31" i="9" s="1"/>
  <c r="Q33" i="9" s="1"/>
  <c r="Q35" i="9" s="1"/>
  <c r="K23" i="9"/>
  <c r="K25" i="9" s="1"/>
  <c r="K27" i="9" s="1"/>
  <c r="K29" i="9" s="1"/>
  <c r="K31" i="9" s="1"/>
  <c r="K33" i="9" s="1"/>
  <c r="K35" i="9" s="1"/>
  <c r="G21" i="9"/>
  <c r="G23" i="9" s="1"/>
  <c r="G25" i="9" s="1"/>
  <c r="G27" i="9" s="1"/>
  <c r="G29" i="9" s="1"/>
  <c r="G31" i="9" s="1"/>
  <c r="G33" i="9" s="1"/>
  <c r="G35" i="9" s="1"/>
  <c r="S19" i="9"/>
  <c r="S21" i="9" s="1"/>
  <c r="S23" i="9" s="1"/>
  <c r="S25" i="9" s="1"/>
  <c r="S27" i="9" s="1"/>
  <c r="S29" i="9" s="1"/>
  <c r="S31" i="9" s="1"/>
  <c r="S33" i="9" s="1"/>
  <c r="S35" i="9" s="1"/>
  <c r="I19" i="9"/>
  <c r="I21" i="9" s="1"/>
  <c r="I23" i="9" s="1"/>
  <c r="I25" i="9" s="1"/>
  <c r="I27" i="9" s="1"/>
  <c r="I29" i="9" s="1"/>
  <c r="I31" i="9" s="1"/>
  <c r="I33" i="9" s="1"/>
  <c r="I35" i="9" s="1"/>
  <c r="C19" i="9"/>
  <c r="C21" i="9" s="1"/>
  <c r="C23" i="9" s="1"/>
  <c r="C25" i="9" s="1"/>
  <c r="C27" i="9" s="1"/>
  <c r="C29" i="9" s="1"/>
  <c r="C31" i="9" s="1"/>
  <c r="C33" i="9" s="1"/>
  <c r="C35" i="9" s="1"/>
  <c r="I17" i="9"/>
  <c r="C17" i="9"/>
  <c r="M15" i="9"/>
  <c r="M17" i="9" s="1"/>
  <c r="M19" i="9" s="1"/>
  <c r="M21" i="9" s="1"/>
  <c r="M23" i="9" s="1"/>
  <c r="M25" i="9" s="1"/>
  <c r="M27" i="9" s="1"/>
  <c r="M29" i="9" s="1"/>
  <c r="M31" i="9" s="1"/>
  <c r="M33" i="9" s="1"/>
  <c r="M35" i="9" s="1"/>
  <c r="C15" i="9"/>
  <c r="I44" i="5"/>
  <c r="I45" i="5" s="1"/>
  <c r="O27" i="5"/>
  <c r="O29" i="5" s="1"/>
  <c r="O31" i="5" s="1"/>
  <c r="O33" i="5" s="1"/>
  <c r="Q25" i="5"/>
  <c r="Q27" i="5" s="1"/>
  <c r="Q29" i="5" s="1"/>
  <c r="Q31" i="5" s="1"/>
  <c r="Q33" i="5" s="1"/>
  <c r="G25" i="5"/>
  <c r="G27" i="5" s="1"/>
  <c r="G29" i="5" s="1"/>
  <c r="G31" i="5" s="1"/>
  <c r="G33" i="5" s="1"/>
  <c r="E25" i="5"/>
  <c r="E27" i="5" s="1"/>
  <c r="E29" i="5" s="1"/>
  <c r="E31" i="5" s="1"/>
  <c r="E33" i="5" s="1"/>
  <c r="K23" i="5"/>
  <c r="K25" i="5" s="1"/>
  <c r="K27" i="5" s="1"/>
  <c r="K29" i="5" s="1"/>
  <c r="K31" i="5" s="1"/>
  <c r="K33" i="5" s="1"/>
  <c r="G23" i="5"/>
  <c r="K21" i="5"/>
  <c r="I19" i="5"/>
  <c r="I21" i="5" s="1"/>
  <c r="I23" i="5" s="1"/>
  <c r="I25" i="5" s="1"/>
  <c r="I27" i="5" s="1"/>
  <c r="I29" i="5" s="1"/>
  <c r="I31" i="5" s="1"/>
  <c r="I33" i="5" s="1"/>
  <c r="S17" i="5"/>
  <c r="S19" i="5" s="1"/>
  <c r="S21" i="5" s="1"/>
  <c r="S23" i="5" s="1"/>
  <c r="S25" i="5" s="1"/>
  <c r="S27" i="5" s="1"/>
  <c r="S29" i="5" s="1"/>
  <c r="S31" i="5" s="1"/>
  <c r="S33" i="5" s="1"/>
  <c r="C17" i="5"/>
  <c r="C19" i="5" s="1"/>
  <c r="C21" i="5" s="1"/>
  <c r="C23" i="5" s="1"/>
  <c r="C25" i="5" s="1"/>
  <c r="C27" i="5" s="1"/>
  <c r="C29" i="5" s="1"/>
  <c r="C31" i="5" s="1"/>
  <c r="C33" i="5" s="1"/>
  <c r="F36" i="5" s="1"/>
  <c r="M15" i="5"/>
  <c r="M17" i="5" s="1"/>
  <c r="M19" i="5" s="1"/>
  <c r="M21" i="5" s="1"/>
  <c r="M23" i="5" s="1"/>
  <c r="M25" i="5" s="1"/>
  <c r="M27" i="5" s="1"/>
  <c r="M29" i="5" s="1"/>
  <c r="M31" i="5" s="1"/>
  <c r="M33" i="5" s="1"/>
  <c r="C15" i="5"/>
  <c r="H42" i="8"/>
  <c r="H41" i="8"/>
  <c r="N32" i="8"/>
  <c r="E32" i="8"/>
  <c r="R28" i="8"/>
  <c r="R26" i="8"/>
  <c r="R24" i="8"/>
  <c r="R22" i="8"/>
  <c r="R20" i="8"/>
  <c r="R18" i="8"/>
  <c r="R16" i="8"/>
  <c r="R14" i="8"/>
  <c r="R12" i="8"/>
  <c r="P28" i="8"/>
  <c r="P26" i="8"/>
  <c r="P24" i="8"/>
  <c r="P22" i="8"/>
  <c r="P20" i="8"/>
  <c r="P18" i="8"/>
  <c r="N28" i="8"/>
  <c r="N26" i="8"/>
  <c r="N24" i="8"/>
  <c r="N22" i="8"/>
  <c r="N20" i="8"/>
  <c r="L28" i="8"/>
  <c r="L26" i="8"/>
  <c r="L24" i="8"/>
  <c r="L10" i="8"/>
  <c r="L12" i="8" s="1"/>
  <c r="L14" i="8" s="1"/>
  <c r="L16" i="8" s="1"/>
  <c r="L18" i="8" s="1"/>
  <c r="L20" i="8" s="1"/>
  <c r="L22" i="8" s="1"/>
  <c r="L8" i="8"/>
  <c r="J28" i="8"/>
  <c r="J26" i="8"/>
  <c r="J24" i="8"/>
  <c r="J22" i="8"/>
  <c r="J20" i="8"/>
  <c r="J18" i="8"/>
  <c r="J16" i="8"/>
  <c r="H28" i="8"/>
  <c r="H26" i="8"/>
  <c r="H24" i="8"/>
  <c r="H22" i="8"/>
  <c r="H20" i="8"/>
  <c r="H18" i="8"/>
  <c r="H16" i="8"/>
  <c r="H14" i="8"/>
  <c r="H12" i="8"/>
  <c r="H10" i="8"/>
  <c r="F28" i="8"/>
  <c r="F26" i="8"/>
  <c r="F24" i="8"/>
  <c r="F22" i="8"/>
  <c r="F20" i="8"/>
  <c r="F18" i="8"/>
  <c r="F16" i="8"/>
  <c r="F14" i="8"/>
  <c r="D28" i="8"/>
  <c r="D26" i="8"/>
  <c r="B28" i="8"/>
  <c r="B26" i="8"/>
  <c r="B24" i="8"/>
  <c r="B22" i="8"/>
  <c r="B20" i="8"/>
  <c r="B18" i="8"/>
  <c r="B16" i="8"/>
  <c r="B14" i="8"/>
  <c r="B12" i="8"/>
  <c r="B10" i="8"/>
  <c r="B8" i="8"/>
  <c r="B36" i="3"/>
  <c r="H76" i="6"/>
  <c r="H73" i="6"/>
  <c r="H67" i="6"/>
  <c r="H75" i="6"/>
  <c r="H55" i="6"/>
  <c r="H53" i="6"/>
  <c r="H52" i="6"/>
  <c r="H44" i="6"/>
  <c r="H43" i="6"/>
  <c r="T23" i="6"/>
  <c r="T21" i="6"/>
  <c r="R25" i="6"/>
  <c r="R23" i="6"/>
  <c r="R21" i="6"/>
  <c r="R19" i="6"/>
  <c r="R15" i="6"/>
  <c r="P25" i="6"/>
  <c r="P23" i="6"/>
  <c r="N25" i="6"/>
  <c r="N23" i="6"/>
  <c r="N21" i="6"/>
  <c r="N19" i="6"/>
  <c r="N15" i="6"/>
  <c r="N13" i="6"/>
  <c r="N11" i="6"/>
  <c r="L23" i="6"/>
  <c r="L21" i="6"/>
  <c r="L19" i="6"/>
  <c r="L13" i="6"/>
  <c r="L9" i="6"/>
  <c r="J25" i="6"/>
  <c r="H25" i="6"/>
  <c r="H23" i="6"/>
  <c r="H21" i="6"/>
  <c r="H19" i="6"/>
  <c r="H13" i="6"/>
  <c r="H11" i="6"/>
  <c r="H15" i="6" s="1"/>
  <c r="H9" i="6"/>
  <c r="F25" i="6"/>
  <c r="F23" i="6"/>
  <c r="F21" i="6"/>
  <c r="F19" i="6"/>
  <c r="F15" i="6"/>
  <c r="F13" i="6"/>
  <c r="F11" i="6"/>
  <c r="F9" i="6"/>
  <c r="D25" i="6"/>
  <c r="D23" i="6"/>
  <c r="D21" i="6"/>
  <c r="D19" i="6"/>
  <c r="D15" i="6"/>
  <c r="D11" i="6"/>
  <c r="R26" i="4"/>
  <c r="R24" i="4"/>
  <c r="R22" i="4"/>
  <c r="R20" i="4"/>
  <c r="R18" i="4"/>
  <c r="R16" i="4"/>
  <c r="R14" i="4"/>
  <c r="R12" i="4"/>
  <c r="P26" i="4"/>
  <c r="P24" i="4"/>
  <c r="P22" i="4"/>
  <c r="P20" i="4"/>
  <c r="N26" i="4"/>
  <c r="N24" i="4"/>
  <c r="N22" i="4"/>
  <c r="L26" i="4"/>
  <c r="L24" i="4"/>
  <c r="L22" i="4"/>
  <c r="L20" i="4"/>
  <c r="L18" i="4"/>
  <c r="L16" i="4"/>
  <c r="L14" i="4"/>
  <c r="L12" i="4"/>
  <c r="L10" i="4"/>
  <c r="J26" i="4"/>
  <c r="J24" i="4"/>
  <c r="J22" i="4"/>
  <c r="J20" i="4"/>
  <c r="J18" i="4"/>
  <c r="J16" i="4"/>
  <c r="H26" i="4"/>
  <c r="H24" i="4"/>
  <c r="H22" i="4"/>
  <c r="H20" i="4"/>
  <c r="H18" i="4"/>
  <c r="H16" i="4"/>
  <c r="H14" i="4"/>
  <c r="F26" i="4"/>
  <c r="F24" i="4"/>
  <c r="F22" i="4"/>
  <c r="F20" i="4"/>
  <c r="F18" i="4"/>
  <c r="D26" i="4"/>
  <c r="D24" i="4"/>
  <c r="D22" i="4"/>
  <c r="D20" i="4"/>
  <c r="T25" i="6"/>
  <c r="T19" i="6"/>
  <c r="R13" i="6"/>
  <c r="P21" i="6"/>
  <c r="N9" i="6"/>
  <c r="L15" i="6"/>
  <c r="L11" i="6"/>
  <c r="J23" i="6"/>
  <c r="D13" i="6"/>
  <c r="D9" i="6"/>
  <c r="B25" i="6"/>
  <c r="B23" i="6"/>
  <c r="B21" i="6"/>
  <c r="B19" i="6"/>
  <c r="B15" i="6"/>
  <c r="B13" i="6"/>
  <c r="B11" i="6"/>
  <c r="B9" i="6"/>
  <c r="H38" i="4"/>
  <c r="H37" i="4"/>
  <c r="R10" i="4"/>
  <c r="P18" i="4"/>
  <c r="N20" i="4"/>
  <c r="L8" i="4"/>
  <c r="J14" i="4"/>
  <c r="H12" i="4"/>
  <c r="F16" i="4"/>
  <c r="D18" i="4"/>
  <c r="B26" i="4"/>
  <c r="B24" i="4"/>
  <c r="B22" i="4"/>
  <c r="B20" i="4"/>
  <c r="B18" i="4"/>
  <c r="B16" i="4"/>
  <c r="B14" i="4"/>
  <c r="B12" i="4"/>
  <c r="B10" i="4"/>
  <c r="B8" i="4"/>
  <c r="B37" i="1"/>
  <c r="P37" i="7" l="1"/>
  <c r="H85" i="7"/>
  <c r="F39" i="9"/>
  <c r="O39" i="9"/>
  <c r="O36" i="5"/>
  <c r="L25" i="6"/>
  <c r="N29" i="4"/>
  <c r="E29" i="4" l="1"/>
  <c r="E28" i="6"/>
  <c r="P28" i="6"/>
</calcChain>
</file>

<file path=xl/sharedStrings.xml><?xml version="1.0" encoding="utf-8"?>
<sst xmlns="http://schemas.openxmlformats.org/spreadsheetml/2006/main" count="1408" uniqueCount="151">
  <si>
    <t xml:space="preserve">P1-1A  Analyze transactions and compute net income </t>
  </si>
  <si>
    <t>completed during the month.</t>
  </si>
  <si>
    <t xml:space="preserve">1. </t>
  </si>
  <si>
    <t>`Invested  $15,000 cash to start the agency.</t>
  </si>
  <si>
    <t>2</t>
  </si>
  <si>
    <t>Paid $600 cash for April office rent.</t>
  </si>
  <si>
    <t>3.</t>
  </si>
  <si>
    <t>Purchased equipment for $3,000 cash.</t>
  </si>
  <si>
    <t>4.</t>
  </si>
  <si>
    <t>5.</t>
  </si>
  <si>
    <t>Paid $800 cash for office supplies.</t>
  </si>
  <si>
    <t>6.</t>
  </si>
  <si>
    <t xml:space="preserve">Performed services worth $10,000:  $3,000 cash is received from customers, and the </t>
  </si>
  <si>
    <t>balance of $7,000 is billed to customers on account.</t>
  </si>
  <si>
    <t>7.</t>
  </si>
  <si>
    <t>Withdrew $500 cash for personal use.</t>
  </si>
  <si>
    <t>8.</t>
  </si>
  <si>
    <r>
      <t xml:space="preserve">Paid </t>
    </r>
    <r>
      <rPr>
        <i/>
        <sz val="11"/>
        <color theme="1"/>
        <rFont val="Calibri"/>
        <family val="2"/>
        <scheme val="minor"/>
      </rPr>
      <t>Chicago Tribune</t>
    </r>
    <r>
      <rPr>
        <sz val="11"/>
        <color theme="1"/>
        <rFont val="Calibri"/>
        <family val="2"/>
        <scheme val="minor"/>
      </rPr>
      <t xml:space="preserve"> $500 of the amount due in transaction (4).</t>
    </r>
  </si>
  <si>
    <t>9.</t>
  </si>
  <si>
    <t>Paid employees' salaries $2,500.</t>
  </si>
  <si>
    <t>10.</t>
  </si>
  <si>
    <t xml:space="preserve">Received $4,000 in cash from customers who have previously been billed in  </t>
  </si>
  <si>
    <t>Instructions</t>
  </si>
  <si>
    <t>(a)</t>
  </si>
  <si>
    <t>Prepare a tabular analysis of the transactions using the following column headings:</t>
  </si>
  <si>
    <t>Cash, Accounts Receivable, Supplies, Equipment, Accounts Payable, Owner's Capital,</t>
  </si>
  <si>
    <t>Owner's Drawings, Revenues, and  Expenses.</t>
  </si>
  <si>
    <t>(b)</t>
  </si>
  <si>
    <t>P1-2A  Analyze transactions and prepare income statement, owner's equity statement, and balance sheet</t>
  </si>
  <si>
    <t>Accounts Receivable $1,500, Supplies $500, Equipment $6,000, Accounts Payable $4,200 and Owner's</t>
  </si>
  <si>
    <t>Capital $8,800.  During August, the following transactions occurred.</t>
  </si>
  <si>
    <t>1.</t>
  </si>
  <si>
    <t>Collected $1,200 if accounts receivable.</t>
  </si>
  <si>
    <t>2.</t>
  </si>
  <si>
    <t>Paid $2,800 cash on accounts payable.</t>
  </si>
  <si>
    <t>Recognized revenue of $7,500 of which $3,000 is collected in cash and the balance is due in September.</t>
  </si>
  <si>
    <t>Purchased additional equipment for $2,000, paying $400 in cash and the balance on account.</t>
  </si>
  <si>
    <t>Paid salaries $2,500, rent for August $900, and advertising expenses $400.</t>
  </si>
  <si>
    <t>Withdrew $700 in cash for personal use.</t>
  </si>
  <si>
    <t>Received $2,000 from Standard Federal Bank - money borrowed on a note payable.</t>
  </si>
  <si>
    <t>Incurred utility expenses for month on account $270.</t>
  </si>
  <si>
    <t xml:space="preserve">Prepare a tabular analysis of the August transactions beginning with July 31 balances.  The column </t>
  </si>
  <si>
    <t>headings should be as follows:  Cash + Accounts Receivable + Supplies + Equipment = Notes Payable +</t>
  </si>
  <si>
    <t>Accounts Payable + Owner's Capital - Owner's Drawings + Revenue - Expenses.</t>
  </si>
  <si>
    <t>sheet at August 31.</t>
  </si>
  <si>
    <t>P1-1B  Analyze transactions and compute net income</t>
  </si>
  <si>
    <t>Solki's Repair Shop was started on May 1 by Solki Lee.  A summary of May transactions is presented below.</t>
  </si>
  <si>
    <t>Invested $10,000 cash to start the repair shop.</t>
  </si>
  <si>
    <t>Purchased equipment for $5,000 cash.</t>
  </si>
  <si>
    <t>Paid $400 cash for May office rent.</t>
  </si>
  <si>
    <t>Paid $500 cash for supplies.</t>
  </si>
  <si>
    <t>Received $6,100 in cash from customers for repair service.</t>
  </si>
  <si>
    <t>Withdrew $1,000 cash for personal use.</t>
  </si>
  <si>
    <t>Paid part-time employee salaries $2,000.</t>
  </si>
  <si>
    <t>Paid utility bills $170</t>
  </si>
  <si>
    <t>Performed repair services worth $750 on account.</t>
  </si>
  <si>
    <t>11.</t>
  </si>
  <si>
    <t>Collected cash of $120 for services billed in transaction (10).</t>
  </si>
  <si>
    <t>Prepare a tabular analysis of the transactions, using the following column headings:</t>
  </si>
  <si>
    <t>Owner's Drawings, Revenues, and Expenses.</t>
  </si>
  <si>
    <t>From an analysis of the owner's equity columns, compute the net income or net loss</t>
  </si>
  <si>
    <t>for May.</t>
  </si>
  <si>
    <t>NOTE:  Enter a number in cells requesting a value; enter either a number or a formula in cells with a "?" .</t>
  </si>
  <si>
    <r>
      <t xml:space="preserve">Incurred $250 of advertising costs in the </t>
    </r>
    <r>
      <rPr>
        <i/>
        <sz val="12"/>
        <color theme="1"/>
        <rFont val="Calibri"/>
        <family val="2"/>
        <scheme val="minor"/>
      </rPr>
      <t xml:space="preserve">Beacon News </t>
    </r>
    <r>
      <rPr>
        <sz val="12"/>
        <color theme="1"/>
        <rFont val="Calibri"/>
        <family val="2"/>
        <scheme val="minor"/>
      </rPr>
      <t>on account.</t>
    </r>
  </si>
  <si>
    <t>On April 1, Renato Uhrig established Renato's Travel Agency.  The following transactions were</t>
  </si>
  <si>
    <r>
      <t xml:space="preserve">Incurred $700 of advertising costs in the </t>
    </r>
    <r>
      <rPr>
        <i/>
        <sz val="11"/>
        <color theme="1"/>
        <rFont val="Calibri"/>
        <family val="2"/>
        <scheme val="minor"/>
      </rPr>
      <t>Chicago Tribune,</t>
    </r>
    <r>
      <rPr>
        <sz val="11"/>
        <color theme="1"/>
        <rFont val="Calibri"/>
        <family val="2"/>
        <scheme val="minor"/>
      </rPr>
      <t xml:space="preserve"> on account.</t>
    </r>
  </si>
  <si>
    <t>transaction (6).</t>
  </si>
  <si>
    <t>From an analysis of the owner's equity columns, compute the net income or net loss for April.</t>
  </si>
  <si>
    <t>Sue Kojima opened a law office on July 1, 2014.  On July 31, the balance sheet showed Cash $5,000,</t>
  </si>
  <si>
    <t>Prepare an income statement for August, an owner's equity statement for August and  a balance</t>
  </si>
  <si>
    <t>RENATO'S TRAVEL AGENCY</t>
  </si>
  <si>
    <t>Cash</t>
  </si>
  <si>
    <t>Accounts</t>
  </si>
  <si>
    <t>=</t>
  </si>
  <si>
    <t>Owner's</t>
  </si>
  <si>
    <t>Capital</t>
  </si>
  <si>
    <t>+</t>
  </si>
  <si>
    <t>Receivable</t>
  </si>
  <si>
    <t xml:space="preserve"> Supplies</t>
  </si>
  <si>
    <t xml:space="preserve"> Equipment</t>
  </si>
  <si>
    <t>-</t>
  </si>
  <si>
    <t xml:space="preserve">Owner's </t>
  </si>
  <si>
    <t>Drawings</t>
  </si>
  <si>
    <t>Revenues</t>
  </si>
  <si>
    <t>Expenses</t>
  </si>
  <si>
    <t>Owner's Equity</t>
  </si>
  <si>
    <t>Value</t>
  </si>
  <si>
    <t>Payable</t>
  </si>
  <si>
    <t>10</t>
  </si>
  <si>
    <t>?</t>
  </si>
  <si>
    <t>Service Revenue</t>
  </si>
  <si>
    <t>Salaries and wages</t>
  </si>
  <si>
    <t xml:space="preserve">      Rent</t>
  </si>
  <si>
    <t xml:space="preserve">      Advertising</t>
  </si>
  <si>
    <t>Net income</t>
  </si>
  <si>
    <t>SUE KOJIMA, ATTORNEY AT LAW</t>
  </si>
  <si>
    <t xml:space="preserve">Notes </t>
  </si>
  <si>
    <t>Bal.</t>
  </si>
  <si>
    <t>Income statement</t>
  </si>
  <si>
    <t>For the Month Ended August 31, 2014</t>
  </si>
  <si>
    <t xml:space="preserve">     Service Revenues</t>
  </si>
  <si>
    <t xml:space="preserve">     Salaries and wages expense</t>
  </si>
  <si>
    <t xml:space="preserve">     Rent expense</t>
  </si>
  <si>
    <t xml:space="preserve">     Advertising expense</t>
  </si>
  <si>
    <t xml:space="preserve">     Utilities expense</t>
  </si>
  <si>
    <t xml:space="preserve">          Total expenses</t>
  </si>
  <si>
    <t>Owner's Equity Statement</t>
  </si>
  <si>
    <t>Owner's capital, August 1</t>
  </si>
  <si>
    <t>Add: Net income</t>
  </si>
  <si>
    <t>Less: Drawings</t>
  </si>
  <si>
    <t>Owner's capital, August 31</t>
  </si>
  <si>
    <t>Balance Sheet</t>
  </si>
  <si>
    <t>Assets</t>
  </si>
  <si>
    <t>Accounts Receivable</t>
  </si>
  <si>
    <t>Supplies</t>
  </si>
  <si>
    <t>Equipment</t>
  </si>
  <si>
    <t xml:space="preserve">      Total assets</t>
  </si>
  <si>
    <t>Liabilities and Owner's Equity</t>
  </si>
  <si>
    <t xml:space="preserve">     Notes payable</t>
  </si>
  <si>
    <t xml:space="preserve">Liabilities </t>
  </si>
  <si>
    <t xml:space="preserve">     Accounts payable</t>
  </si>
  <si>
    <t xml:space="preserve">          Total liabilities</t>
  </si>
  <si>
    <t xml:space="preserve">     Owner's Capital</t>
  </si>
  <si>
    <t xml:space="preserve">          Total liabilities and owner's equity</t>
  </si>
  <si>
    <t>P1-2A  Solution</t>
  </si>
  <si>
    <t>P1-1B  Solution</t>
  </si>
  <si>
    <t>SOLKI'S REPAIR SHOP</t>
  </si>
  <si>
    <t>11</t>
  </si>
  <si>
    <t xml:space="preserve">     Utilities</t>
  </si>
  <si>
    <t xml:space="preserve">(b) </t>
  </si>
  <si>
    <t xml:space="preserve">After you have completed the requirements of P1-1A, consider this additional question.  </t>
  </si>
  <si>
    <t xml:space="preserve">After you have completed the requirements of P1-1B, consider this additional question.  </t>
  </si>
  <si>
    <t xml:space="preserve">After you have completed the requirements of P1-2A, consider this additional question.  </t>
  </si>
  <si>
    <t>Assume that office rent and advertising expense changed to $800 and $600 respectively.  In addition, revenues changed to $12,000</t>
  </si>
  <si>
    <t>with $5,000 collected in cash and the balance on account.  Show the impact of these changes in the analysis and on the net income</t>
  </si>
  <si>
    <t>or loss for the month.</t>
  </si>
  <si>
    <t>P1-1A  Solution to additional question</t>
  </si>
  <si>
    <t>P1-1A  Solution</t>
  </si>
  <si>
    <t>The net impact of the changes in expenses resulted in a slightly lower net income.</t>
  </si>
  <si>
    <t>Assume that office rent and salaries changed to $650 and $2,100 respectively.  In addition, repair services</t>
  </si>
  <si>
    <t>on account changed to $1,750.  Show the impact of these changes in the analysis and on net income or net</t>
  </si>
  <si>
    <t>loss for the month.</t>
  </si>
  <si>
    <t>P1-1B  Solution to Additional Question</t>
  </si>
  <si>
    <t>The net impact of the increase in expenses and revenues resulted in overall increase in net income of $650.</t>
  </si>
  <si>
    <t>Assume that the following changes occurred:</t>
  </si>
  <si>
    <t xml:space="preserve">      expenses respectively.</t>
  </si>
  <si>
    <t>(a)  Payment on accounts payment in transaction (2) changed to $2,400.</t>
  </si>
  <si>
    <t>(b)  Revenues collected in cash in transaction (3) changed to $3,800 with the remainder on account</t>
  </si>
  <si>
    <t>(c )  Expenses paid in tansaction (5) changed to $2,800, $750, and $375 for salaries, rent and advertising</t>
  </si>
  <si>
    <t>Show the impact of these changes on the analysis and in the financial statements.</t>
  </si>
  <si>
    <t>P1-2A  Solution to additional question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</si>
</sst>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164" formatCode="&quot;$&quot;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57">
    <xf numFmtId="0" fontId="0" fillId="0" borderId="0" xfId="0"/>
    <xf numFmtId="0" fontId="3" fillId="0" borderId="0" xfId="0" applyFont="1"/>
    <xf numFmtId="0" fontId="0" fillId="0" borderId="0" xfId="0" quotePrefix="1"/>
    <xf numFmtId="0" fontId="5" fillId="2" borderId="1" xfId="0" applyFont="1" applyFill="1" applyBorder="1" applyAlignment="1"/>
    <xf numFmtId="0" fontId="6" fillId="0" borderId="0" xfId="0" applyFont="1"/>
    <xf numFmtId="0" fontId="7" fillId="0" borderId="0" xfId="0" applyFont="1"/>
    <xf numFmtId="0" fontId="7" fillId="0" borderId="0" xfId="0" quotePrefix="1" applyFont="1"/>
    <xf numFmtId="0" fontId="6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1" xfId="0" applyFont="1" applyFill="1" applyBorder="1"/>
    <xf numFmtId="0" fontId="7" fillId="2" borderId="0" xfId="0" applyFont="1" applyFill="1" applyBorder="1"/>
    <xf numFmtId="0" fontId="7" fillId="2" borderId="6" xfId="0" applyFont="1" applyFill="1" applyBorder="1"/>
    <xf numFmtId="0" fontId="7" fillId="2" borderId="1" xfId="0" quotePrefix="1" applyFont="1" applyFill="1" applyBorder="1"/>
    <xf numFmtId="0" fontId="9" fillId="2" borderId="1" xfId="0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1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1" xfId="0" quotePrefix="1" applyFill="1" applyBorder="1"/>
    <xf numFmtId="0" fontId="4" fillId="2" borderId="1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0" fillId="0" borderId="13" xfId="0" applyBorder="1"/>
    <xf numFmtId="5" fontId="11" fillId="3" borderId="12" xfId="1" applyNumberFormat="1" applyFont="1" applyFill="1" applyBorder="1" applyAlignment="1">
      <alignment horizontal="center"/>
    </xf>
    <xf numFmtId="5" fontId="11" fillId="3" borderId="10" xfId="1" applyNumberFormat="1" applyFont="1" applyFill="1" applyBorder="1" applyAlignment="1">
      <alignment horizontal="center"/>
    </xf>
    <xf numFmtId="3" fontId="0" fillId="3" borderId="10" xfId="0" applyNumberFormat="1" applyFill="1" applyBorder="1" applyAlignment="1">
      <alignment horizontal="center"/>
    </xf>
    <xf numFmtId="3" fontId="0" fillId="3" borderId="11" xfId="0" applyNumberFormat="1" applyFill="1" applyBorder="1" applyAlignment="1">
      <alignment horizontal="center"/>
    </xf>
    <xf numFmtId="3" fontId="11" fillId="3" borderId="10" xfId="1" applyNumberFormat="1" applyFont="1" applyFill="1" applyBorder="1" applyAlignment="1">
      <alignment horizontal="center"/>
    </xf>
    <xf numFmtId="42" fontId="11" fillId="0" borderId="0" xfId="1" applyNumberFormat="1" applyFont="1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42" fontId="11" fillId="3" borderId="10" xfId="1" applyNumberFormat="1" applyFont="1" applyFill="1" applyBorder="1" applyAlignment="1">
      <alignment horizontal="center"/>
    </xf>
    <xf numFmtId="3" fontId="11" fillId="3" borderId="11" xfId="1" applyNumberFormat="1" applyFont="1" applyFill="1" applyBorder="1" applyAlignment="1">
      <alignment horizontal="center"/>
    </xf>
    <xf numFmtId="3" fontId="11" fillId="3" borderId="2" xfId="1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3" fontId="0" fillId="0" borderId="13" xfId="0" applyNumberFormat="1" applyBorder="1" applyAlignment="1">
      <alignment horizontal="center"/>
    </xf>
    <xf numFmtId="3" fontId="11" fillId="3" borderId="13" xfId="1" applyNumberFormat="1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3" fontId="11" fillId="0" borderId="13" xfId="1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3" fontId="11" fillId="3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0" fillId="0" borderId="0" xfId="0" applyFill="1"/>
    <xf numFmtId="0" fontId="7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8" xfId="0" quotePrefix="1" applyFont="1" applyBorder="1" applyAlignment="1">
      <alignment horizontal="center"/>
    </xf>
    <xf numFmtId="6" fontId="7" fillId="0" borderId="0" xfId="0" applyNumberFormat="1" applyFont="1" applyBorder="1" applyAlignment="1">
      <alignment horizontal="center"/>
    </xf>
    <xf numFmtId="0" fontId="7" fillId="0" borderId="0" xfId="0" quotePrefix="1" applyFont="1" applyBorder="1" applyAlignment="1">
      <alignment horizontal="center"/>
    </xf>
    <xf numFmtId="6" fontId="7" fillId="0" borderId="0" xfId="0" quotePrefix="1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12" fillId="3" borderId="10" xfId="1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7" fillId="0" borderId="14" xfId="0" applyNumberFormat="1" applyFont="1" applyFill="1" applyBorder="1" applyAlignment="1">
      <alignment horizontal="center"/>
    </xf>
    <xf numFmtId="3" fontId="7" fillId="3" borderId="11" xfId="0" applyNumberFormat="1" applyFont="1" applyFill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3" fontId="7" fillId="3" borderId="1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3" fontId="12" fillId="0" borderId="13" xfId="1" applyNumberFormat="1" applyFont="1" applyFill="1" applyBorder="1" applyAlignment="1">
      <alignment horizontal="center"/>
    </xf>
    <xf numFmtId="3" fontId="12" fillId="3" borderId="11" xfId="1" applyNumberFormat="1" applyFont="1" applyFill="1" applyBorder="1" applyAlignment="1">
      <alignment horizontal="center"/>
    </xf>
    <xf numFmtId="3" fontId="12" fillId="3" borderId="15" xfId="1" applyNumberFormat="1" applyFont="1" applyFill="1" applyBorder="1" applyAlignment="1">
      <alignment horizontal="center"/>
    </xf>
    <xf numFmtId="3" fontId="12" fillId="3" borderId="2" xfId="1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14" xfId="1" applyNumberFormat="1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3" fontId="7" fillId="0" borderId="13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left"/>
    </xf>
    <xf numFmtId="164" fontId="12" fillId="3" borderId="17" xfId="1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5" fontId="12" fillId="0" borderId="0" xfId="1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5" fontId="12" fillId="3" borderId="10" xfId="1" applyNumberFormat="1" applyFont="1" applyFill="1" applyBorder="1" applyAlignment="1">
      <alignment horizontal="center"/>
    </xf>
    <xf numFmtId="42" fontId="12" fillId="0" borderId="0" xfId="1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quotePrefix="1" applyFont="1" applyAlignment="1">
      <alignment horizontal="center"/>
    </xf>
    <xf numFmtId="164" fontId="12" fillId="3" borderId="10" xfId="1" applyNumberFormat="1" applyFont="1" applyFill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5" fontId="12" fillId="3" borderId="12" xfId="1" applyNumberFormat="1" applyFont="1" applyFill="1" applyBorder="1" applyAlignment="1">
      <alignment horizontal="center"/>
    </xf>
    <xf numFmtId="164" fontId="12" fillId="3" borderId="2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164" fontId="12" fillId="3" borderId="12" xfId="1" applyNumberFormat="1" applyFont="1" applyFill="1" applyBorder="1" applyAlignment="1">
      <alignment horizontal="center"/>
    </xf>
    <xf numFmtId="3" fontId="13" fillId="0" borderId="0" xfId="1" applyNumberFormat="1" applyFont="1" applyFill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7" fillId="3" borderId="10" xfId="0" applyFont="1" applyFill="1" applyBorder="1" applyAlignment="1">
      <alignment horizontal="center"/>
    </xf>
    <xf numFmtId="6" fontId="14" fillId="0" borderId="0" xfId="0" applyNumberFormat="1" applyFont="1" applyAlignment="1">
      <alignment horizontal="center"/>
    </xf>
    <xf numFmtId="0" fontId="0" fillId="0" borderId="0" xfId="0" quotePrefix="1" applyFill="1" applyBorder="1" applyAlignment="1">
      <alignment horizontal="center"/>
    </xf>
    <xf numFmtId="5" fontId="14" fillId="0" borderId="0" xfId="0" applyNumberFormat="1" applyFont="1"/>
    <xf numFmtId="0" fontId="7" fillId="0" borderId="13" xfId="0" applyFont="1" applyBorder="1"/>
    <xf numFmtId="0" fontId="7" fillId="0" borderId="14" xfId="0" applyFont="1" applyBorder="1" applyAlignment="1">
      <alignment horizontal="center"/>
    </xf>
    <xf numFmtId="37" fontId="12" fillId="3" borderId="10" xfId="1" applyNumberFormat="1" applyFont="1" applyFill="1" applyBorder="1" applyAlignment="1">
      <alignment horizontal="center"/>
    </xf>
    <xf numFmtId="0" fontId="7" fillId="0" borderId="0" xfId="0" quotePrefix="1" applyFont="1" applyFill="1" applyBorder="1" applyAlignment="1">
      <alignment horizontal="center"/>
    </xf>
    <xf numFmtId="0" fontId="10" fillId="4" borderId="0" xfId="1" applyFill="1"/>
    <xf numFmtId="0" fontId="0" fillId="4" borderId="0" xfId="0" applyFill="1"/>
    <xf numFmtId="0" fontId="0" fillId="4" borderId="0" xfId="0" quotePrefix="1" applyFill="1"/>
    <xf numFmtId="0" fontId="10" fillId="0" borderId="0" xfId="1" applyFill="1"/>
    <xf numFmtId="0" fontId="0" fillId="0" borderId="0" xfId="0" quotePrefix="1" applyFill="1"/>
    <xf numFmtId="3" fontId="14" fillId="3" borderId="10" xfId="0" applyNumberFormat="1" applyFont="1" applyFill="1" applyBorder="1" applyAlignment="1">
      <alignment horizontal="center"/>
    </xf>
    <xf numFmtId="3" fontId="13" fillId="3" borderId="10" xfId="1" applyNumberFormat="1" applyFont="1" applyFill="1" applyBorder="1" applyAlignment="1">
      <alignment horizontal="center"/>
    </xf>
    <xf numFmtId="3" fontId="14" fillId="3" borderId="11" xfId="0" applyNumberFormat="1" applyFont="1" applyFill="1" applyBorder="1" applyAlignment="1">
      <alignment horizontal="center"/>
    </xf>
    <xf numFmtId="5" fontId="13" fillId="3" borderId="10" xfId="1" applyNumberFormat="1" applyFont="1" applyFill="1" applyBorder="1" applyAlignment="1">
      <alignment horizontal="center"/>
    </xf>
    <xf numFmtId="3" fontId="14" fillId="3" borderId="2" xfId="0" applyNumberFormat="1" applyFont="1" applyFill="1" applyBorder="1" applyAlignment="1">
      <alignment horizontal="center"/>
    </xf>
    <xf numFmtId="5" fontId="13" fillId="3" borderId="12" xfId="1" applyNumberFormat="1" applyFont="1" applyFill="1" applyBorder="1" applyAlignment="1">
      <alignment horizontal="center"/>
    </xf>
    <xf numFmtId="3" fontId="13" fillId="3" borderId="11" xfId="1" applyNumberFormat="1" applyFont="1" applyFill="1" applyBorder="1" applyAlignment="1">
      <alignment horizontal="center"/>
    </xf>
    <xf numFmtId="3" fontId="13" fillId="3" borderId="2" xfId="1" applyNumberFormat="1" applyFont="1" applyFill="1" applyBorder="1" applyAlignment="1">
      <alignment horizontal="center"/>
    </xf>
    <xf numFmtId="0" fontId="14" fillId="0" borderId="0" xfId="0" applyFont="1"/>
    <xf numFmtId="0" fontId="7" fillId="0" borderId="0" xfId="0" applyFont="1" applyFill="1"/>
    <xf numFmtId="0" fontId="7" fillId="0" borderId="0" xfId="0" quotePrefix="1" applyFont="1" applyFill="1"/>
    <xf numFmtId="0" fontId="15" fillId="0" borderId="0" xfId="1" applyFont="1" applyFill="1"/>
    <xf numFmtId="3" fontId="12" fillId="3" borderId="16" xfId="1" applyNumberFormat="1" applyFont="1" applyFill="1" applyBorder="1" applyAlignment="1">
      <alignment horizontal="center"/>
    </xf>
    <xf numFmtId="164" fontId="13" fillId="3" borderId="2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4" borderId="0" xfId="0" applyFont="1" applyFill="1"/>
    <xf numFmtId="0" fontId="7" fillId="4" borderId="0" xfId="0" applyFont="1" applyFill="1" applyAlignment="1">
      <alignment horizontal="left"/>
    </xf>
    <xf numFmtId="0" fontId="7" fillId="4" borderId="0" xfId="0" applyFont="1" applyFill="1" applyAlignment="1">
      <alignment horizontal="center"/>
    </xf>
    <xf numFmtId="3" fontId="14" fillId="3" borderId="16" xfId="0" applyNumberFormat="1" applyFont="1" applyFill="1" applyBorder="1" applyAlignment="1">
      <alignment horizontal="center"/>
    </xf>
    <xf numFmtId="164" fontId="13" fillId="3" borderId="17" xfId="1" applyNumberFormat="1" applyFont="1" applyFill="1" applyBorder="1" applyAlignment="1">
      <alignment horizontal="center"/>
    </xf>
    <xf numFmtId="164" fontId="13" fillId="3" borderId="10" xfId="1" applyNumberFormat="1" applyFont="1" applyFill="1" applyBorder="1" applyAlignment="1">
      <alignment horizontal="center"/>
    </xf>
    <xf numFmtId="3" fontId="13" fillId="3" borderId="15" xfId="1" applyNumberFormat="1" applyFont="1" applyFill="1" applyBorder="1" applyAlignment="1">
      <alignment horizontal="center"/>
    </xf>
    <xf numFmtId="164" fontId="13" fillId="3" borderId="12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DE9D9"/>
      <color rgb="FFFFFFCC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25</xdr:row>
      <xdr:rowOff>180975</xdr:rowOff>
    </xdr:from>
    <xdr:to>
      <xdr:col>1</xdr:col>
      <xdr:colOff>285750</xdr:colOff>
      <xdr:row>28</xdr:row>
      <xdr:rowOff>85725</xdr:rowOff>
    </xdr:to>
    <xdr:cxnSp macro="">
      <xdr:nvCxnSpPr>
        <xdr:cNvPr id="4" name="Straight Arrow Connector 3"/>
        <xdr:cNvCxnSpPr/>
      </xdr:nvCxnSpPr>
      <xdr:spPr>
        <a:xfrm>
          <a:off x="895350" y="5038725"/>
          <a:ext cx="0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26</xdr:row>
      <xdr:rowOff>19050</xdr:rowOff>
    </xdr:from>
    <xdr:to>
      <xdr:col>7</xdr:col>
      <xdr:colOff>400050</xdr:colOff>
      <xdr:row>28</xdr:row>
      <xdr:rowOff>66675</xdr:rowOff>
    </xdr:to>
    <xdr:cxnSp macro="">
      <xdr:nvCxnSpPr>
        <xdr:cNvPr id="6" name="Straight Arrow Connector 5"/>
        <xdr:cNvCxnSpPr/>
      </xdr:nvCxnSpPr>
      <xdr:spPr>
        <a:xfrm>
          <a:off x="4581525" y="5076825"/>
          <a:ext cx="0" cy="438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27</xdr:row>
      <xdr:rowOff>180975</xdr:rowOff>
    </xdr:from>
    <xdr:to>
      <xdr:col>7</xdr:col>
      <xdr:colOff>419100</xdr:colOff>
      <xdr:row>28</xdr:row>
      <xdr:rowOff>9525</xdr:rowOff>
    </xdr:to>
    <xdr:cxnSp macro="">
      <xdr:nvCxnSpPr>
        <xdr:cNvPr id="9" name="Straight Connector 8"/>
        <xdr:cNvCxnSpPr/>
      </xdr:nvCxnSpPr>
      <xdr:spPr>
        <a:xfrm flipV="1">
          <a:off x="904875" y="5438775"/>
          <a:ext cx="36957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285750</xdr:colOff>
      <xdr:row>25</xdr:row>
      <xdr:rowOff>180975</xdr:rowOff>
    </xdr:from>
    <xdr:to>
      <xdr:col>9</xdr:col>
      <xdr:colOff>285750</xdr:colOff>
      <xdr:row>28</xdr:row>
      <xdr:rowOff>85725</xdr:rowOff>
    </xdr:to>
    <xdr:cxnSp macro="">
      <xdr:nvCxnSpPr>
        <xdr:cNvPr id="10" name="Straight Arrow Connector 9"/>
        <xdr:cNvCxnSpPr/>
      </xdr:nvCxnSpPr>
      <xdr:spPr>
        <a:xfrm>
          <a:off x="895350" y="5038725"/>
          <a:ext cx="0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352425</xdr:colOff>
      <xdr:row>25</xdr:row>
      <xdr:rowOff>190500</xdr:rowOff>
    </xdr:from>
    <xdr:to>
      <xdr:col>17</xdr:col>
      <xdr:colOff>352425</xdr:colOff>
      <xdr:row>28</xdr:row>
      <xdr:rowOff>38100</xdr:rowOff>
    </xdr:to>
    <xdr:cxnSp macro="">
      <xdr:nvCxnSpPr>
        <xdr:cNvPr id="11" name="Straight Arrow Connector 10"/>
        <xdr:cNvCxnSpPr/>
      </xdr:nvCxnSpPr>
      <xdr:spPr>
        <a:xfrm>
          <a:off x="10820400" y="5048250"/>
          <a:ext cx="0" cy="438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27</xdr:row>
      <xdr:rowOff>171450</xdr:rowOff>
    </xdr:from>
    <xdr:to>
      <xdr:col>17</xdr:col>
      <xdr:colOff>361950</xdr:colOff>
      <xdr:row>28</xdr:row>
      <xdr:rowOff>0</xdr:rowOff>
    </xdr:to>
    <xdr:cxnSp macro="">
      <xdr:nvCxnSpPr>
        <xdr:cNvPr id="12" name="Straight Connector 11"/>
        <xdr:cNvCxnSpPr/>
      </xdr:nvCxnSpPr>
      <xdr:spPr>
        <a:xfrm flipV="1">
          <a:off x="5915025" y="5429250"/>
          <a:ext cx="49149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26</xdr:row>
      <xdr:rowOff>19050</xdr:rowOff>
    </xdr:from>
    <xdr:to>
      <xdr:col>3</xdr:col>
      <xdr:colOff>419101</xdr:colOff>
      <xdr:row>28</xdr:row>
      <xdr:rowOff>76200</xdr:rowOff>
    </xdr:to>
    <xdr:cxnSp macro="">
      <xdr:nvCxnSpPr>
        <xdr:cNvPr id="15" name="Straight Arrow Connector 14"/>
        <xdr:cNvCxnSpPr/>
      </xdr:nvCxnSpPr>
      <xdr:spPr>
        <a:xfrm flipH="1">
          <a:off x="2028825" y="5076825"/>
          <a:ext cx="1" cy="447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26</xdr:row>
      <xdr:rowOff>47625</xdr:rowOff>
    </xdr:from>
    <xdr:to>
      <xdr:col>5</xdr:col>
      <xdr:colOff>342900</xdr:colOff>
      <xdr:row>28</xdr:row>
      <xdr:rowOff>57150</xdr:rowOff>
    </xdr:to>
    <xdr:cxnSp macro="">
      <xdr:nvCxnSpPr>
        <xdr:cNvPr id="19" name="Straight Arrow Connector 18"/>
        <xdr:cNvCxnSpPr/>
      </xdr:nvCxnSpPr>
      <xdr:spPr>
        <a:xfrm>
          <a:off x="3295650" y="5105400"/>
          <a:ext cx="9525" cy="400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26</xdr:row>
      <xdr:rowOff>85725</xdr:rowOff>
    </xdr:from>
    <xdr:to>
      <xdr:col>11</xdr:col>
      <xdr:colOff>323850</xdr:colOff>
      <xdr:row>28</xdr:row>
      <xdr:rowOff>19050</xdr:rowOff>
    </xdr:to>
    <xdr:cxnSp macro="">
      <xdr:nvCxnSpPr>
        <xdr:cNvPr id="21" name="Straight Arrow Connector 20"/>
        <xdr:cNvCxnSpPr/>
      </xdr:nvCxnSpPr>
      <xdr:spPr>
        <a:xfrm>
          <a:off x="7124700" y="5143500"/>
          <a:ext cx="9525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333375</xdr:colOff>
      <xdr:row>26</xdr:row>
      <xdr:rowOff>0</xdr:rowOff>
    </xdr:from>
    <xdr:to>
      <xdr:col>13</xdr:col>
      <xdr:colOff>342900</xdr:colOff>
      <xdr:row>28</xdr:row>
      <xdr:rowOff>28575</xdr:rowOff>
    </xdr:to>
    <xdr:cxnSp macro="">
      <xdr:nvCxnSpPr>
        <xdr:cNvPr id="23" name="Straight Arrow Connector 22"/>
        <xdr:cNvCxnSpPr/>
      </xdr:nvCxnSpPr>
      <xdr:spPr>
        <a:xfrm>
          <a:off x="8362950" y="5057775"/>
          <a:ext cx="9525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276225</xdr:colOff>
      <xdr:row>26</xdr:row>
      <xdr:rowOff>38100</xdr:rowOff>
    </xdr:from>
    <xdr:to>
      <xdr:col>15</xdr:col>
      <xdr:colOff>295275</xdr:colOff>
      <xdr:row>28</xdr:row>
      <xdr:rowOff>9525</xdr:rowOff>
    </xdr:to>
    <xdr:cxnSp macro="">
      <xdr:nvCxnSpPr>
        <xdr:cNvPr id="25" name="Straight Arrow Connector 24"/>
        <xdr:cNvCxnSpPr/>
      </xdr:nvCxnSpPr>
      <xdr:spPr>
        <a:xfrm>
          <a:off x="9525000" y="5095875"/>
          <a:ext cx="19050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32</xdr:row>
      <xdr:rowOff>180975</xdr:rowOff>
    </xdr:from>
    <xdr:to>
      <xdr:col>2</xdr:col>
      <xdr:colOff>285750</xdr:colOff>
      <xdr:row>35</xdr:row>
      <xdr:rowOff>85725</xdr:rowOff>
    </xdr:to>
    <xdr:cxnSp macro="">
      <xdr:nvCxnSpPr>
        <xdr:cNvPr id="2" name="Straight Arrow Connector 1"/>
        <xdr:cNvCxnSpPr/>
      </xdr:nvCxnSpPr>
      <xdr:spPr>
        <a:xfrm>
          <a:off x="895350" y="5276850"/>
          <a:ext cx="0" cy="523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33</xdr:row>
      <xdr:rowOff>19050</xdr:rowOff>
    </xdr:from>
    <xdr:to>
      <xdr:col>8</xdr:col>
      <xdr:colOff>400050</xdr:colOff>
      <xdr:row>35</xdr:row>
      <xdr:rowOff>66675</xdr:rowOff>
    </xdr:to>
    <xdr:cxnSp macro="">
      <xdr:nvCxnSpPr>
        <xdr:cNvPr id="3" name="Straight Arrow Connector 2"/>
        <xdr:cNvCxnSpPr/>
      </xdr:nvCxnSpPr>
      <xdr:spPr>
        <a:xfrm>
          <a:off x="4581525" y="5324475"/>
          <a:ext cx="0" cy="457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295275</xdr:colOff>
      <xdr:row>34</xdr:row>
      <xdr:rowOff>180975</xdr:rowOff>
    </xdr:from>
    <xdr:to>
      <xdr:col>8</xdr:col>
      <xdr:colOff>419100</xdr:colOff>
      <xdr:row>35</xdr:row>
      <xdr:rowOff>9525</xdr:rowOff>
    </xdr:to>
    <xdr:cxnSp macro="">
      <xdr:nvCxnSpPr>
        <xdr:cNvPr id="4" name="Straight Connector 3"/>
        <xdr:cNvCxnSpPr/>
      </xdr:nvCxnSpPr>
      <xdr:spPr>
        <a:xfrm flipV="1">
          <a:off x="904875" y="5695950"/>
          <a:ext cx="369570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285750</xdr:colOff>
      <xdr:row>32</xdr:row>
      <xdr:rowOff>180975</xdr:rowOff>
    </xdr:from>
    <xdr:to>
      <xdr:col>10</xdr:col>
      <xdr:colOff>285750</xdr:colOff>
      <xdr:row>35</xdr:row>
      <xdr:rowOff>85725</xdr:rowOff>
    </xdr:to>
    <xdr:cxnSp macro="">
      <xdr:nvCxnSpPr>
        <xdr:cNvPr id="5" name="Straight Arrow Connector 4"/>
        <xdr:cNvCxnSpPr/>
      </xdr:nvCxnSpPr>
      <xdr:spPr>
        <a:xfrm>
          <a:off x="5876925" y="5276850"/>
          <a:ext cx="0" cy="523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352425</xdr:colOff>
      <xdr:row>32</xdr:row>
      <xdr:rowOff>190500</xdr:rowOff>
    </xdr:from>
    <xdr:to>
      <xdr:col>18</xdr:col>
      <xdr:colOff>352425</xdr:colOff>
      <xdr:row>35</xdr:row>
      <xdr:rowOff>38100</xdr:rowOff>
    </xdr:to>
    <xdr:cxnSp macro="">
      <xdr:nvCxnSpPr>
        <xdr:cNvPr id="6" name="Straight Arrow Connector 5"/>
        <xdr:cNvCxnSpPr/>
      </xdr:nvCxnSpPr>
      <xdr:spPr>
        <a:xfrm>
          <a:off x="10820400" y="5286375"/>
          <a:ext cx="0" cy="466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323850</xdr:colOff>
      <xdr:row>34</xdr:row>
      <xdr:rowOff>171450</xdr:rowOff>
    </xdr:from>
    <xdr:to>
      <xdr:col>18</xdr:col>
      <xdr:colOff>361950</xdr:colOff>
      <xdr:row>35</xdr:row>
      <xdr:rowOff>0</xdr:rowOff>
    </xdr:to>
    <xdr:cxnSp macro="">
      <xdr:nvCxnSpPr>
        <xdr:cNvPr id="7" name="Straight Connector 6"/>
        <xdr:cNvCxnSpPr/>
      </xdr:nvCxnSpPr>
      <xdr:spPr>
        <a:xfrm flipV="1">
          <a:off x="5915025" y="5686425"/>
          <a:ext cx="491490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33</xdr:row>
      <xdr:rowOff>19050</xdr:rowOff>
    </xdr:from>
    <xdr:to>
      <xdr:col>4</xdr:col>
      <xdr:colOff>419101</xdr:colOff>
      <xdr:row>35</xdr:row>
      <xdr:rowOff>76200</xdr:rowOff>
    </xdr:to>
    <xdr:cxnSp macro="">
      <xdr:nvCxnSpPr>
        <xdr:cNvPr id="8" name="Straight Arrow Connector 7"/>
        <xdr:cNvCxnSpPr/>
      </xdr:nvCxnSpPr>
      <xdr:spPr>
        <a:xfrm flipH="1">
          <a:off x="2028825" y="5324475"/>
          <a:ext cx="1" cy="466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333375</xdr:colOff>
      <xdr:row>33</xdr:row>
      <xdr:rowOff>47625</xdr:rowOff>
    </xdr:from>
    <xdr:to>
      <xdr:col>6</xdr:col>
      <xdr:colOff>342900</xdr:colOff>
      <xdr:row>35</xdr:row>
      <xdr:rowOff>57150</xdr:rowOff>
    </xdr:to>
    <xdr:cxnSp macro="">
      <xdr:nvCxnSpPr>
        <xdr:cNvPr id="9" name="Straight Arrow Connector 8"/>
        <xdr:cNvCxnSpPr/>
      </xdr:nvCxnSpPr>
      <xdr:spPr>
        <a:xfrm>
          <a:off x="3295650" y="5353050"/>
          <a:ext cx="9525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314325</xdr:colOff>
      <xdr:row>33</xdr:row>
      <xdr:rowOff>85725</xdr:rowOff>
    </xdr:from>
    <xdr:to>
      <xdr:col>12</xdr:col>
      <xdr:colOff>323850</xdr:colOff>
      <xdr:row>35</xdr:row>
      <xdr:rowOff>19050</xdr:rowOff>
    </xdr:to>
    <xdr:cxnSp macro="">
      <xdr:nvCxnSpPr>
        <xdr:cNvPr id="10" name="Straight Arrow Connector 9"/>
        <xdr:cNvCxnSpPr/>
      </xdr:nvCxnSpPr>
      <xdr:spPr>
        <a:xfrm>
          <a:off x="7124700" y="5391150"/>
          <a:ext cx="9525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333375</xdr:colOff>
      <xdr:row>33</xdr:row>
      <xdr:rowOff>0</xdr:rowOff>
    </xdr:from>
    <xdr:to>
      <xdr:col>14</xdr:col>
      <xdr:colOff>342900</xdr:colOff>
      <xdr:row>35</xdr:row>
      <xdr:rowOff>28575</xdr:rowOff>
    </xdr:to>
    <xdr:cxnSp macro="">
      <xdr:nvCxnSpPr>
        <xdr:cNvPr id="11" name="Straight Arrow Connector 10"/>
        <xdr:cNvCxnSpPr/>
      </xdr:nvCxnSpPr>
      <xdr:spPr>
        <a:xfrm>
          <a:off x="8362950" y="5305425"/>
          <a:ext cx="9525" cy="438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276225</xdr:colOff>
      <xdr:row>33</xdr:row>
      <xdr:rowOff>38100</xdr:rowOff>
    </xdr:from>
    <xdr:to>
      <xdr:col>16</xdr:col>
      <xdr:colOff>295275</xdr:colOff>
      <xdr:row>35</xdr:row>
      <xdr:rowOff>9525</xdr:rowOff>
    </xdr:to>
    <xdr:cxnSp macro="">
      <xdr:nvCxnSpPr>
        <xdr:cNvPr id="12" name="Straight Arrow Connector 11"/>
        <xdr:cNvCxnSpPr/>
      </xdr:nvCxnSpPr>
      <xdr:spPr>
        <a:xfrm>
          <a:off x="9525000" y="5343525"/>
          <a:ext cx="19050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25</xdr:row>
      <xdr:rowOff>76200</xdr:rowOff>
    </xdr:from>
    <xdr:to>
      <xdr:col>1</xdr:col>
      <xdr:colOff>295275</xdr:colOff>
      <xdr:row>27</xdr:row>
      <xdr:rowOff>9525</xdr:rowOff>
    </xdr:to>
    <xdr:cxnSp macro="">
      <xdr:nvCxnSpPr>
        <xdr:cNvPr id="3" name="Straight Arrow Connector 2"/>
        <xdr:cNvCxnSpPr/>
      </xdr:nvCxnSpPr>
      <xdr:spPr>
        <a:xfrm>
          <a:off x="904875" y="5143500"/>
          <a:ext cx="0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295276</xdr:colOff>
      <xdr:row>25</xdr:row>
      <xdr:rowOff>66675</xdr:rowOff>
    </xdr:from>
    <xdr:to>
      <xdr:col>3</xdr:col>
      <xdr:colOff>314325</xdr:colOff>
      <xdr:row>27</xdr:row>
      <xdr:rowOff>47625</xdr:rowOff>
    </xdr:to>
    <xdr:cxnSp macro="">
      <xdr:nvCxnSpPr>
        <xdr:cNvPr id="5" name="Straight Arrow Connector 4"/>
        <xdr:cNvCxnSpPr/>
      </xdr:nvCxnSpPr>
      <xdr:spPr>
        <a:xfrm>
          <a:off x="2124076" y="5133975"/>
          <a:ext cx="19049" cy="390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304801</xdr:colOff>
      <xdr:row>25</xdr:row>
      <xdr:rowOff>76200</xdr:rowOff>
    </xdr:from>
    <xdr:to>
      <xdr:col>5</xdr:col>
      <xdr:colOff>314325</xdr:colOff>
      <xdr:row>27</xdr:row>
      <xdr:rowOff>9525</xdr:rowOff>
    </xdr:to>
    <xdr:cxnSp macro="">
      <xdr:nvCxnSpPr>
        <xdr:cNvPr id="7" name="Straight Arrow Connector 6"/>
        <xdr:cNvCxnSpPr/>
      </xdr:nvCxnSpPr>
      <xdr:spPr>
        <a:xfrm flipH="1">
          <a:off x="3352801" y="5143500"/>
          <a:ext cx="9524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285750</xdr:colOff>
      <xdr:row>25</xdr:row>
      <xdr:rowOff>47625</xdr:rowOff>
    </xdr:from>
    <xdr:to>
      <xdr:col>7</xdr:col>
      <xdr:colOff>295275</xdr:colOff>
      <xdr:row>27</xdr:row>
      <xdr:rowOff>47625</xdr:rowOff>
    </xdr:to>
    <xdr:cxnSp macro="">
      <xdr:nvCxnSpPr>
        <xdr:cNvPr id="11" name="Straight Arrow Connector 10"/>
        <xdr:cNvCxnSpPr/>
      </xdr:nvCxnSpPr>
      <xdr:spPr>
        <a:xfrm>
          <a:off x="4552950" y="5114925"/>
          <a:ext cx="9525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285750</xdr:colOff>
      <xdr:row>26</xdr:row>
      <xdr:rowOff>180975</xdr:rowOff>
    </xdr:from>
    <xdr:to>
      <xdr:col>7</xdr:col>
      <xdr:colOff>266700</xdr:colOff>
      <xdr:row>27</xdr:row>
      <xdr:rowOff>0</xdr:rowOff>
    </xdr:to>
    <xdr:cxnSp macro="">
      <xdr:nvCxnSpPr>
        <xdr:cNvPr id="15" name="Straight Connector 14"/>
        <xdr:cNvCxnSpPr/>
      </xdr:nvCxnSpPr>
      <xdr:spPr>
        <a:xfrm>
          <a:off x="895350" y="5457825"/>
          <a:ext cx="363855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323850</xdr:colOff>
      <xdr:row>25</xdr:row>
      <xdr:rowOff>9525</xdr:rowOff>
    </xdr:from>
    <xdr:to>
      <xdr:col>11</xdr:col>
      <xdr:colOff>333375</xdr:colOff>
      <xdr:row>26</xdr:row>
      <xdr:rowOff>190500</xdr:rowOff>
    </xdr:to>
    <xdr:cxnSp macro="">
      <xdr:nvCxnSpPr>
        <xdr:cNvPr id="17" name="Straight Arrow Connector 16"/>
        <xdr:cNvCxnSpPr/>
      </xdr:nvCxnSpPr>
      <xdr:spPr>
        <a:xfrm>
          <a:off x="7029450" y="5076825"/>
          <a:ext cx="9525" cy="390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314325</xdr:colOff>
      <xdr:row>25</xdr:row>
      <xdr:rowOff>57150</xdr:rowOff>
    </xdr:from>
    <xdr:to>
      <xdr:col>13</xdr:col>
      <xdr:colOff>323850</xdr:colOff>
      <xdr:row>26</xdr:row>
      <xdr:rowOff>180975</xdr:rowOff>
    </xdr:to>
    <xdr:cxnSp macro="">
      <xdr:nvCxnSpPr>
        <xdr:cNvPr id="19" name="Straight Arrow Connector 18"/>
        <xdr:cNvCxnSpPr/>
      </xdr:nvCxnSpPr>
      <xdr:spPr>
        <a:xfrm>
          <a:off x="8239125" y="5124450"/>
          <a:ext cx="9525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352425</xdr:colOff>
      <xdr:row>25</xdr:row>
      <xdr:rowOff>19050</xdr:rowOff>
    </xdr:from>
    <xdr:to>
      <xdr:col>15</xdr:col>
      <xdr:colOff>361950</xdr:colOff>
      <xdr:row>26</xdr:row>
      <xdr:rowOff>190500</xdr:rowOff>
    </xdr:to>
    <xdr:cxnSp macro="">
      <xdr:nvCxnSpPr>
        <xdr:cNvPr id="21" name="Straight Arrow Connector 20"/>
        <xdr:cNvCxnSpPr/>
      </xdr:nvCxnSpPr>
      <xdr:spPr>
        <a:xfrm>
          <a:off x="9496425" y="5086350"/>
          <a:ext cx="9525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266700</xdr:colOff>
      <xdr:row>25</xdr:row>
      <xdr:rowOff>19050</xdr:rowOff>
    </xdr:from>
    <xdr:to>
      <xdr:col>17</xdr:col>
      <xdr:colOff>266700</xdr:colOff>
      <xdr:row>26</xdr:row>
      <xdr:rowOff>180975</xdr:rowOff>
    </xdr:to>
    <xdr:cxnSp macro="">
      <xdr:nvCxnSpPr>
        <xdr:cNvPr id="23" name="Straight Arrow Connector 22"/>
        <xdr:cNvCxnSpPr/>
      </xdr:nvCxnSpPr>
      <xdr:spPr>
        <a:xfrm>
          <a:off x="10629900" y="5086350"/>
          <a:ext cx="0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352425</xdr:colOff>
      <xdr:row>24</xdr:row>
      <xdr:rowOff>114300</xdr:rowOff>
    </xdr:from>
    <xdr:to>
      <xdr:col>19</xdr:col>
      <xdr:colOff>352425</xdr:colOff>
      <xdr:row>26</xdr:row>
      <xdr:rowOff>123825</xdr:rowOff>
    </xdr:to>
    <xdr:cxnSp macro="">
      <xdr:nvCxnSpPr>
        <xdr:cNvPr id="25" name="Straight Arrow Connector 24"/>
        <xdr:cNvCxnSpPr/>
      </xdr:nvCxnSpPr>
      <xdr:spPr>
        <a:xfrm>
          <a:off x="11934825" y="4972050"/>
          <a:ext cx="0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295275</xdr:colOff>
      <xdr:row>26</xdr:row>
      <xdr:rowOff>133350</xdr:rowOff>
    </xdr:from>
    <xdr:to>
      <xdr:col>19</xdr:col>
      <xdr:colOff>304800</xdr:colOff>
      <xdr:row>26</xdr:row>
      <xdr:rowOff>142875</xdr:rowOff>
    </xdr:to>
    <xdr:cxnSp macro="">
      <xdr:nvCxnSpPr>
        <xdr:cNvPr id="31" name="Straight Connector 30"/>
        <xdr:cNvCxnSpPr/>
      </xdr:nvCxnSpPr>
      <xdr:spPr>
        <a:xfrm flipV="1">
          <a:off x="7000875" y="5410200"/>
          <a:ext cx="48863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34</xdr:row>
      <xdr:rowOff>76200</xdr:rowOff>
    </xdr:from>
    <xdr:to>
      <xdr:col>1</xdr:col>
      <xdr:colOff>295275</xdr:colOff>
      <xdr:row>36</xdr:row>
      <xdr:rowOff>9525</xdr:rowOff>
    </xdr:to>
    <xdr:cxnSp macro="">
      <xdr:nvCxnSpPr>
        <xdr:cNvPr id="2" name="Straight Arrow Connector 1"/>
        <xdr:cNvCxnSpPr/>
      </xdr:nvCxnSpPr>
      <xdr:spPr>
        <a:xfrm>
          <a:off x="904875" y="5143500"/>
          <a:ext cx="0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295276</xdr:colOff>
      <xdr:row>34</xdr:row>
      <xdr:rowOff>66675</xdr:rowOff>
    </xdr:from>
    <xdr:to>
      <xdr:col>3</xdr:col>
      <xdr:colOff>314325</xdr:colOff>
      <xdr:row>36</xdr:row>
      <xdr:rowOff>47625</xdr:rowOff>
    </xdr:to>
    <xdr:cxnSp macro="">
      <xdr:nvCxnSpPr>
        <xdr:cNvPr id="3" name="Straight Arrow Connector 2"/>
        <xdr:cNvCxnSpPr/>
      </xdr:nvCxnSpPr>
      <xdr:spPr>
        <a:xfrm>
          <a:off x="2124076" y="5133975"/>
          <a:ext cx="19049" cy="390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304801</xdr:colOff>
      <xdr:row>34</xdr:row>
      <xdr:rowOff>76200</xdr:rowOff>
    </xdr:from>
    <xdr:to>
      <xdr:col>5</xdr:col>
      <xdr:colOff>314325</xdr:colOff>
      <xdr:row>36</xdr:row>
      <xdr:rowOff>9525</xdr:rowOff>
    </xdr:to>
    <xdr:cxnSp macro="">
      <xdr:nvCxnSpPr>
        <xdr:cNvPr id="4" name="Straight Arrow Connector 3"/>
        <xdr:cNvCxnSpPr/>
      </xdr:nvCxnSpPr>
      <xdr:spPr>
        <a:xfrm flipH="1">
          <a:off x="3352801" y="5143500"/>
          <a:ext cx="9524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285750</xdr:colOff>
      <xdr:row>34</xdr:row>
      <xdr:rowOff>47625</xdr:rowOff>
    </xdr:from>
    <xdr:to>
      <xdr:col>7</xdr:col>
      <xdr:colOff>295275</xdr:colOff>
      <xdr:row>36</xdr:row>
      <xdr:rowOff>47625</xdr:rowOff>
    </xdr:to>
    <xdr:cxnSp macro="">
      <xdr:nvCxnSpPr>
        <xdr:cNvPr id="5" name="Straight Arrow Connector 4"/>
        <xdr:cNvCxnSpPr/>
      </xdr:nvCxnSpPr>
      <xdr:spPr>
        <a:xfrm>
          <a:off x="4552950" y="5114925"/>
          <a:ext cx="9525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285750</xdr:colOff>
      <xdr:row>35</xdr:row>
      <xdr:rowOff>180975</xdr:rowOff>
    </xdr:from>
    <xdr:to>
      <xdr:col>7</xdr:col>
      <xdr:colOff>266700</xdr:colOff>
      <xdr:row>36</xdr:row>
      <xdr:rowOff>0</xdr:rowOff>
    </xdr:to>
    <xdr:cxnSp macro="">
      <xdr:nvCxnSpPr>
        <xdr:cNvPr id="6" name="Straight Connector 5"/>
        <xdr:cNvCxnSpPr/>
      </xdr:nvCxnSpPr>
      <xdr:spPr>
        <a:xfrm>
          <a:off x="895350" y="5457825"/>
          <a:ext cx="363855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323850</xdr:colOff>
      <xdr:row>34</xdr:row>
      <xdr:rowOff>9525</xdr:rowOff>
    </xdr:from>
    <xdr:to>
      <xdr:col>11</xdr:col>
      <xdr:colOff>333375</xdr:colOff>
      <xdr:row>35</xdr:row>
      <xdr:rowOff>190500</xdr:rowOff>
    </xdr:to>
    <xdr:cxnSp macro="">
      <xdr:nvCxnSpPr>
        <xdr:cNvPr id="7" name="Straight Arrow Connector 6"/>
        <xdr:cNvCxnSpPr/>
      </xdr:nvCxnSpPr>
      <xdr:spPr>
        <a:xfrm>
          <a:off x="7029450" y="5076825"/>
          <a:ext cx="9525" cy="390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314325</xdr:colOff>
      <xdr:row>34</xdr:row>
      <xdr:rowOff>57150</xdr:rowOff>
    </xdr:from>
    <xdr:to>
      <xdr:col>13</xdr:col>
      <xdr:colOff>323850</xdr:colOff>
      <xdr:row>35</xdr:row>
      <xdr:rowOff>180975</xdr:rowOff>
    </xdr:to>
    <xdr:cxnSp macro="">
      <xdr:nvCxnSpPr>
        <xdr:cNvPr id="8" name="Straight Arrow Connector 7"/>
        <xdr:cNvCxnSpPr/>
      </xdr:nvCxnSpPr>
      <xdr:spPr>
        <a:xfrm>
          <a:off x="8239125" y="5124450"/>
          <a:ext cx="9525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352425</xdr:colOff>
      <xdr:row>34</xdr:row>
      <xdr:rowOff>19050</xdr:rowOff>
    </xdr:from>
    <xdr:to>
      <xdr:col>15</xdr:col>
      <xdr:colOff>361950</xdr:colOff>
      <xdr:row>35</xdr:row>
      <xdr:rowOff>190500</xdr:rowOff>
    </xdr:to>
    <xdr:cxnSp macro="">
      <xdr:nvCxnSpPr>
        <xdr:cNvPr id="9" name="Straight Arrow Connector 8"/>
        <xdr:cNvCxnSpPr/>
      </xdr:nvCxnSpPr>
      <xdr:spPr>
        <a:xfrm>
          <a:off x="9496425" y="5086350"/>
          <a:ext cx="9525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266700</xdr:colOff>
      <xdr:row>34</xdr:row>
      <xdr:rowOff>19050</xdr:rowOff>
    </xdr:from>
    <xdr:to>
      <xdr:col>17</xdr:col>
      <xdr:colOff>266700</xdr:colOff>
      <xdr:row>35</xdr:row>
      <xdr:rowOff>180975</xdr:rowOff>
    </xdr:to>
    <xdr:cxnSp macro="">
      <xdr:nvCxnSpPr>
        <xdr:cNvPr id="10" name="Straight Arrow Connector 9"/>
        <xdr:cNvCxnSpPr/>
      </xdr:nvCxnSpPr>
      <xdr:spPr>
        <a:xfrm>
          <a:off x="10629900" y="5086350"/>
          <a:ext cx="0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352425</xdr:colOff>
      <xdr:row>33</xdr:row>
      <xdr:rowOff>114300</xdr:rowOff>
    </xdr:from>
    <xdr:to>
      <xdr:col>19</xdr:col>
      <xdr:colOff>352425</xdr:colOff>
      <xdr:row>35</xdr:row>
      <xdr:rowOff>123825</xdr:rowOff>
    </xdr:to>
    <xdr:cxnSp macro="">
      <xdr:nvCxnSpPr>
        <xdr:cNvPr id="11" name="Straight Arrow Connector 10"/>
        <xdr:cNvCxnSpPr/>
      </xdr:nvCxnSpPr>
      <xdr:spPr>
        <a:xfrm>
          <a:off x="11934825" y="4972050"/>
          <a:ext cx="0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295275</xdr:colOff>
      <xdr:row>35</xdr:row>
      <xdr:rowOff>133350</xdr:rowOff>
    </xdr:from>
    <xdr:to>
      <xdr:col>19</xdr:col>
      <xdr:colOff>304800</xdr:colOff>
      <xdr:row>35</xdr:row>
      <xdr:rowOff>142875</xdr:rowOff>
    </xdr:to>
    <xdr:cxnSp macro="">
      <xdr:nvCxnSpPr>
        <xdr:cNvPr id="12" name="Straight Connector 11"/>
        <xdr:cNvCxnSpPr/>
      </xdr:nvCxnSpPr>
      <xdr:spPr>
        <a:xfrm flipV="1">
          <a:off x="7000875" y="5410200"/>
          <a:ext cx="48863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28</xdr:row>
      <xdr:rowOff>28575</xdr:rowOff>
    </xdr:from>
    <xdr:to>
      <xdr:col>1</xdr:col>
      <xdr:colOff>304800</xdr:colOff>
      <xdr:row>29</xdr:row>
      <xdr:rowOff>152400</xdr:rowOff>
    </xdr:to>
    <xdr:cxnSp macro="">
      <xdr:nvCxnSpPr>
        <xdr:cNvPr id="3" name="Straight Arrow Connector 2"/>
        <xdr:cNvCxnSpPr/>
      </xdr:nvCxnSpPr>
      <xdr:spPr>
        <a:xfrm>
          <a:off x="904875" y="5743575"/>
          <a:ext cx="9525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381000</xdr:colOff>
      <xdr:row>28</xdr:row>
      <xdr:rowOff>57150</xdr:rowOff>
    </xdr:from>
    <xdr:to>
      <xdr:col>3</xdr:col>
      <xdr:colOff>381000</xdr:colOff>
      <xdr:row>30</xdr:row>
      <xdr:rowOff>28575</xdr:rowOff>
    </xdr:to>
    <xdr:cxnSp macro="">
      <xdr:nvCxnSpPr>
        <xdr:cNvPr id="5" name="Straight Arrow Connector 4"/>
        <xdr:cNvCxnSpPr/>
      </xdr:nvCxnSpPr>
      <xdr:spPr>
        <a:xfrm>
          <a:off x="2019300" y="5772150"/>
          <a:ext cx="0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28</xdr:row>
      <xdr:rowOff>38100</xdr:rowOff>
    </xdr:from>
    <xdr:to>
      <xdr:col>5</xdr:col>
      <xdr:colOff>514350</xdr:colOff>
      <xdr:row>29</xdr:row>
      <xdr:rowOff>180975</xdr:rowOff>
    </xdr:to>
    <xdr:cxnSp macro="">
      <xdr:nvCxnSpPr>
        <xdr:cNvPr id="7" name="Straight Arrow Connector 6"/>
        <xdr:cNvCxnSpPr/>
      </xdr:nvCxnSpPr>
      <xdr:spPr>
        <a:xfrm flipH="1">
          <a:off x="3505200" y="5486400"/>
          <a:ext cx="9525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552450</xdr:colOff>
      <xdr:row>28</xdr:row>
      <xdr:rowOff>38100</xdr:rowOff>
    </xdr:from>
    <xdr:to>
      <xdr:col>7</xdr:col>
      <xdr:colOff>561975</xdr:colOff>
      <xdr:row>30</xdr:row>
      <xdr:rowOff>9525</xdr:rowOff>
    </xdr:to>
    <xdr:cxnSp macro="">
      <xdr:nvCxnSpPr>
        <xdr:cNvPr id="9" name="Straight Arrow Connector 8"/>
        <xdr:cNvCxnSpPr/>
      </xdr:nvCxnSpPr>
      <xdr:spPr>
        <a:xfrm>
          <a:off x="5095875" y="5486400"/>
          <a:ext cx="9525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29</xdr:row>
      <xdr:rowOff>161925</xdr:rowOff>
    </xdr:from>
    <xdr:to>
      <xdr:col>7</xdr:col>
      <xdr:colOff>561975</xdr:colOff>
      <xdr:row>29</xdr:row>
      <xdr:rowOff>171450</xdr:rowOff>
    </xdr:to>
    <xdr:cxnSp macro="">
      <xdr:nvCxnSpPr>
        <xdr:cNvPr id="11" name="Straight Connector 10"/>
        <xdr:cNvCxnSpPr/>
      </xdr:nvCxnSpPr>
      <xdr:spPr>
        <a:xfrm flipV="1">
          <a:off x="914400" y="5810250"/>
          <a:ext cx="41910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28</xdr:row>
      <xdr:rowOff>38100</xdr:rowOff>
    </xdr:from>
    <xdr:to>
      <xdr:col>9</xdr:col>
      <xdr:colOff>323850</xdr:colOff>
      <xdr:row>29</xdr:row>
      <xdr:rowOff>161925</xdr:rowOff>
    </xdr:to>
    <xdr:cxnSp macro="">
      <xdr:nvCxnSpPr>
        <xdr:cNvPr id="15" name="Straight Arrow Connector 14"/>
        <xdr:cNvCxnSpPr/>
      </xdr:nvCxnSpPr>
      <xdr:spPr>
        <a:xfrm>
          <a:off x="6496050" y="5753100"/>
          <a:ext cx="0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314325</xdr:colOff>
      <xdr:row>27</xdr:row>
      <xdr:rowOff>200025</xdr:rowOff>
    </xdr:from>
    <xdr:to>
      <xdr:col>11</xdr:col>
      <xdr:colOff>323850</xdr:colOff>
      <xdr:row>30</xdr:row>
      <xdr:rowOff>47625</xdr:rowOff>
    </xdr:to>
    <xdr:cxnSp macro="">
      <xdr:nvCxnSpPr>
        <xdr:cNvPr id="17" name="Straight Arrow Connector 16"/>
        <xdr:cNvCxnSpPr/>
      </xdr:nvCxnSpPr>
      <xdr:spPr>
        <a:xfrm>
          <a:off x="7705725" y="5705475"/>
          <a:ext cx="9525" cy="457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276225</xdr:colOff>
      <xdr:row>28</xdr:row>
      <xdr:rowOff>0</xdr:rowOff>
    </xdr:from>
    <xdr:to>
      <xdr:col>13</xdr:col>
      <xdr:colOff>276226</xdr:colOff>
      <xdr:row>30</xdr:row>
      <xdr:rowOff>47625</xdr:rowOff>
    </xdr:to>
    <xdr:cxnSp macro="">
      <xdr:nvCxnSpPr>
        <xdr:cNvPr id="19" name="Straight Arrow Connector 18"/>
        <xdr:cNvCxnSpPr/>
      </xdr:nvCxnSpPr>
      <xdr:spPr>
        <a:xfrm>
          <a:off x="8886825" y="5715000"/>
          <a:ext cx="1" cy="447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409575</xdr:colOff>
      <xdr:row>28</xdr:row>
      <xdr:rowOff>47625</xdr:rowOff>
    </xdr:from>
    <xdr:to>
      <xdr:col>15</xdr:col>
      <xdr:colOff>419100</xdr:colOff>
      <xdr:row>30</xdr:row>
      <xdr:rowOff>38100</xdr:rowOff>
    </xdr:to>
    <xdr:cxnSp macro="">
      <xdr:nvCxnSpPr>
        <xdr:cNvPr id="21" name="Straight Arrow Connector 20"/>
        <xdr:cNvCxnSpPr/>
      </xdr:nvCxnSpPr>
      <xdr:spPr>
        <a:xfrm flipH="1">
          <a:off x="10239375" y="5762625"/>
          <a:ext cx="9525" cy="390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381000</xdr:colOff>
      <xdr:row>28</xdr:row>
      <xdr:rowOff>38100</xdr:rowOff>
    </xdr:from>
    <xdr:to>
      <xdr:col>17</xdr:col>
      <xdr:colOff>390525</xdr:colOff>
      <xdr:row>30</xdr:row>
      <xdr:rowOff>57150</xdr:rowOff>
    </xdr:to>
    <xdr:cxnSp macro="">
      <xdr:nvCxnSpPr>
        <xdr:cNvPr id="23" name="Straight Arrow Connector 22"/>
        <xdr:cNvCxnSpPr/>
      </xdr:nvCxnSpPr>
      <xdr:spPr>
        <a:xfrm>
          <a:off x="11534775" y="5753100"/>
          <a:ext cx="9525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323850</xdr:colOff>
      <xdr:row>30</xdr:row>
      <xdr:rowOff>0</xdr:rowOff>
    </xdr:from>
    <xdr:to>
      <xdr:col>17</xdr:col>
      <xdr:colOff>419100</xdr:colOff>
      <xdr:row>30</xdr:row>
      <xdr:rowOff>19050</xdr:rowOff>
    </xdr:to>
    <xdr:cxnSp macro="">
      <xdr:nvCxnSpPr>
        <xdr:cNvPr id="26" name="Straight Connector 25"/>
        <xdr:cNvCxnSpPr/>
      </xdr:nvCxnSpPr>
      <xdr:spPr>
        <a:xfrm>
          <a:off x="6496050" y="6115050"/>
          <a:ext cx="5076825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35</xdr:row>
      <xdr:rowOff>28575</xdr:rowOff>
    </xdr:from>
    <xdr:to>
      <xdr:col>2</xdr:col>
      <xdr:colOff>304800</xdr:colOff>
      <xdr:row>36</xdr:row>
      <xdr:rowOff>152400</xdr:rowOff>
    </xdr:to>
    <xdr:cxnSp macro="">
      <xdr:nvCxnSpPr>
        <xdr:cNvPr id="2" name="Straight Arrow Connector 1"/>
        <xdr:cNvCxnSpPr/>
      </xdr:nvCxnSpPr>
      <xdr:spPr>
        <a:xfrm>
          <a:off x="904875" y="5743575"/>
          <a:ext cx="9525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381000</xdr:colOff>
      <xdr:row>35</xdr:row>
      <xdr:rowOff>57150</xdr:rowOff>
    </xdr:from>
    <xdr:to>
      <xdr:col>4</xdr:col>
      <xdr:colOff>381000</xdr:colOff>
      <xdr:row>37</xdr:row>
      <xdr:rowOff>28575</xdr:rowOff>
    </xdr:to>
    <xdr:cxnSp macro="">
      <xdr:nvCxnSpPr>
        <xdr:cNvPr id="3" name="Straight Arrow Connector 2"/>
        <xdr:cNvCxnSpPr/>
      </xdr:nvCxnSpPr>
      <xdr:spPr>
        <a:xfrm>
          <a:off x="2019300" y="5772150"/>
          <a:ext cx="0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504825</xdr:colOff>
      <xdr:row>35</xdr:row>
      <xdr:rowOff>38100</xdr:rowOff>
    </xdr:from>
    <xdr:to>
      <xdr:col>6</xdr:col>
      <xdr:colOff>514350</xdr:colOff>
      <xdr:row>36</xdr:row>
      <xdr:rowOff>180975</xdr:rowOff>
    </xdr:to>
    <xdr:cxnSp macro="">
      <xdr:nvCxnSpPr>
        <xdr:cNvPr id="4" name="Straight Arrow Connector 3"/>
        <xdr:cNvCxnSpPr/>
      </xdr:nvCxnSpPr>
      <xdr:spPr>
        <a:xfrm flipH="1">
          <a:off x="3505200" y="5753100"/>
          <a:ext cx="9525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552450</xdr:colOff>
      <xdr:row>35</xdr:row>
      <xdr:rowOff>38100</xdr:rowOff>
    </xdr:from>
    <xdr:to>
      <xdr:col>8</xdr:col>
      <xdr:colOff>561975</xdr:colOff>
      <xdr:row>37</xdr:row>
      <xdr:rowOff>9525</xdr:rowOff>
    </xdr:to>
    <xdr:cxnSp macro="">
      <xdr:nvCxnSpPr>
        <xdr:cNvPr id="5" name="Straight Arrow Connector 4"/>
        <xdr:cNvCxnSpPr/>
      </xdr:nvCxnSpPr>
      <xdr:spPr>
        <a:xfrm>
          <a:off x="5095875" y="5753100"/>
          <a:ext cx="9525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304800</xdr:colOff>
      <xdr:row>36</xdr:row>
      <xdr:rowOff>161925</xdr:rowOff>
    </xdr:from>
    <xdr:to>
      <xdr:col>8</xdr:col>
      <xdr:colOff>561975</xdr:colOff>
      <xdr:row>36</xdr:row>
      <xdr:rowOff>171450</xdr:rowOff>
    </xdr:to>
    <xdr:cxnSp macro="">
      <xdr:nvCxnSpPr>
        <xdr:cNvPr id="6" name="Straight Connector 5"/>
        <xdr:cNvCxnSpPr/>
      </xdr:nvCxnSpPr>
      <xdr:spPr>
        <a:xfrm flipV="1">
          <a:off x="914400" y="6086475"/>
          <a:ext cx="41910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323850</xdr:colOff>
      <xdr:row>35</xdr:row>
      <xdr:rowOff>38100</xdr:rowOff>
    </xdr:from>
    <xdr:to>
      <xdr:col>10</xdr:col>
      <xdr:colOff>323850</xdr:colOff>
      <xdr:row>36</xdr:row>
      <xdr:rowOff>161925</xdr:rowOff>
    </xdr:to>
    <xdr:cxnSp macro="">
      <xdr:nvCxnSpPr>
        <xdr:cNvPr id="7" name="Straight Arrow Connector 6"/>
        <xdr:cNvCxnSpPr/>
      </xdr:nvCxnSpPr>
      <xdr:spPr>
        <a:xfrm>
          <a:off x="6496050" y="5753100"/>
          <a:ext cx="0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314325</xdr:colOff>
      <xdr:row>34</xdr:row>
      <xdr:rowOff>200025</xdr:rowOff>
    </xdr:from>
    <xdr:to>
      <xdr:col>12</xdr:col>
      <xdr:colOff>323850</xdr:colOff>
      <xdr:row>37</xdr:row>
      <xdr:rowOff>47625</xdr:rowOff>
    </xdr:to>
    <xdr:cxnSp macro="">
      <xdr:nvCxnSpPr>
        <xdr:cNvPr id="8" name="Straight Arrow Connector 7"/>
        <xdr:cNvCxnSpPr/>
      </xdr:nvCxnSpPr>
      <xdr:spPr>
        <a:xfrm>
          <a:off x="7705725" y="5705475"/>
          <a:ext cx="9525" cy="457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276225</xdr:colOff>
      <xdr:row>35</xdr:row>
      <xdr:rowOff>0</xdr:rowOff>
    </xdr:from>
    <xdr:to>
      <xdr:col>14</xdr:col>
      <xdr:colOff>276226</xdr:colOff>
      <xdr:row>37</xdr:row>
      <xdr:rowOff>47625</xdr:rowOff>
    </xdr:to>
    <xdr:cxnSp macro="">
      <xdr:nvCxnSpPr>
        <xdr:cNvPr id="9" name="Straight Arrow Connector 8"/>
        <xdr:cNvCxnSpPr/>
      </xdr:nvCxnSpPr>
      <xdr:spPr>
        <a:xfrm>
          <a:off x="8886825" y="5715000"/>
          <a:ext cx="1" cy="447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409575</xdr:colOff>
      <xdr:row>35</xdr:row>
      <xdr:rowOff>47625</xdr:rowOff>
    </xdr:from>
    <xdr:to>
      <xdr:col>16</xdr:col>
      <xdr:colOff>419100</xdr:colOff>
      <xdr:row>37</xdr:row>
      <xdr:rowOff>38100</xdr:rowOff>
    </xdr:to>
    <xdr:cxnSp macro="">
      <xdr:nvCxnSpPr>
        <xdr:cNvPr id="10" name="Straight Arrow Connector 9"/>
        <xdr:cNvCxnSpPr/>
      </xdr:nvCxnSpPr>
      <xdr:spPr>
        <a:xfrm flipH="1">
          <a:off x="10239375" y="5762625"/>
          <a:ext cx="9525" cy="390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381000</xdr:colOff>
      <xdr:row>35</xdr:row>
      <xdr:rowOff>38100</xdr:rowOff>
    </xdr:from>
    <xdr:to>
      <xdr:col>18</xdr:col>
      <xdr:colOff>390525</xdr:colOff>
      <xdr:row>37</xdr:row>
      <xdr:rowOff>57150</xdr:rowOff>
    </xdr:to>
    <xdr:cxnSp macro="">
      <xdr:nvCxnSpPr>
        <xdr:cNvPr id="11" name="Straight Arrow Connector 10"/>
        <xdr:cNvCxnSpPr/>
      </xdr:nvCxnSpPr>
      <xdr:spPr>
        <a:xfrm>
          <a:off x="11534775" y="5753100"/>
          <a:ext cx="9525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323850</xdr:colOff>
      <xdr:row>37</xdr:row>
      <xdr:rowOff>0</xdr:rowOff>
    </xdr:from>
    <xdr:to>
      <xdr:col>18</xdr:col>
      <xdr:colOff>419100</xdr:colOff>
      <xdr:row>37</xdr:row>
      <xdr:rowOff>19050</xdr:rowOff>
    </xdr:to>
    <xdr:cxnSp macro="">
      <xdr:nvCxnSpPr>
        <xdr:cNvPr id="12" name="Straight Connector 11"/>
        <xdr:cNvCxnSpPr/>
      </xdr:nvCxnSpPr>
      <xdr:spPr>
        <a:xfrm>
          <a:off x="6496050" y="6115050"/>
          <a:ext cx="5076825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opLeftCell="A16" zoomScaleNormal="100" workbookViewId="0">
      <selection activeCell="A60" sqref="A60:B65"/>
    </sheetView>
  </sheetViews>
  <sheetFormatPr defaultRowHeight="15" x14ac:dyDescent="0.25"/>
  <cols>
    <col min="1" max="1" width="5.28515625" customWidth="1"/>
    <col min="4" max="4" width="12.28515625" customWidth="1"/>
  </cols>
  <sheetData>
    <row r="1" spans="1:12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0"/>
    </row>
    <row r="2" spans="1:12" x14ac:dyDescent="0.25">
      <c r="A2" s="21" t="s">
        <v>64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3"/>
    </row>
    <row r="3" spans="1:12" x14ac:dyDescent="0.25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</row>
    <row r="4" spans="1:12" x14ac:dyDescent="0.25">
      <c r="A4" s="24" t="s">
        <v>2</v>
      </c>
      <c r="B4" s="22" t="s">
        <v>3</v>
      </c>
      <c r="C4" s="22"/>
      <c r="D4" s="22"/>
      <c r="E4" s="22"/>
      <c r="F4" s="22"/>
      <c r="G4" s="22"/>
      <c r="H4" s="22"/>
      <c r="I4" s="22"/>
      <c r="J4" s="22"/>
      <c r="K4" s="22"/>
      <c r="L4" s="23"/>
    </row>
    <row r="5" spans="1:12" x14ac:dyDescent="0.25">
      <c r="A5" s="24" t="s">
        <v>4</v>
      </c>
      <c r="B5" s="22" t="s">
        <v>5</v>
      </c>
      <c r="C5" s="22"/>
      <c r="D5" s="22"/>
      <c r="E5" s="22"/>
      <c r="F5" s="22"/>
      <c r="G5" s="22"/>
      <c r="H5" s="22"/>
      <c r="I5" s="22"/>
      <c r="J5" s="22"/>
      <c r="K5" s="22"/>
      <c r="L5" s="23"/>
    </row>
    <row r="6" spans="1:12" x14ac:dyDescent="0.25">
      <c r="A6" s="24" t="s">
        <v>6</v>
      </c>
      <c r="B6" s="22" t="s">
        <v>7</v>
      </c>
      <c r="C6" s="22"/>
      <c r="D6" s="22"/>
      <c r="E6" s="22"/>
      <c r="F6" s="22"/>
      <c r="G6" s="22"/>
      <c r="H6" s="22"/>
      <c r="I6" s="22"/>
      <c r="J6" s="22"/>
      <c r="K6" s="22"/>
      <c r="L6" s="23"/>
    </row>
    <row r="7" spans="1:12" x14ac:dyDescent="0.25">
      <c r="A7" s="24" t="s">
        <v>8</v>
      </c>
      <c r="B7" s="22" t="s">
        <v>65</v>
      </c>
      <c r="C7" s="22"/>
      <c r="D7" s="22"/>
      <c r="E7" s="22"/>
      <c r="F7" s="22"/>
      <c r="G7" s="22"/>
      <c r="H7" s="22"/>
      <c r="I7" s="22"/>
      <c r="J7" s="22"/>
      <c r="K7" s="22"/>
      <c r="L7" s="23"/>
    </row>
    <row r="8" spans="1:12" x14ac:dyDescent="0.25">
      <c r="A8" s="24" t="s">
        <v>9</v>
      </c>
      <c r="B8" s="22" t="s">
        <v>10</v>
      </c>
      <c r="C8" s="22"/>
      <c r="D8" s="22"/>
      <c r="E8" s="22"/>
      <c r="F8" s="22"/>
      <c r="G8" s="22"/>
      <c r="H8" s="22"/>
      <c r="I8" s="22"/>
      <c r="J8" s="22"/>
      <c r="K8" s="22"/>
      <c r="L8" s="23"/>
    </row>
    <row r="9" spans="1:12" x14ac:dyDescent="0.25">
      <c r="A9" s="24" t="s">
        <v>11</v>
      </c>
      <c r="B9" s="22" t="s">
        <v>12</v>
      </c>
      <c r="C9" s="22"/>
      <c r="D9" s="22"/>
      <c r="E9" s="22"/>
      <c r="F9" s="22"/>
      <c r="G9" s="22"/>
      <c r="H9" s="22"/>
      <c r="I9" s="22"/>
      <c r="J9" s="22"/>
      <c r="K9" s="22"/>
      <c r="L9" s="23"/>
    </row>
    <row r="10" spans="1:12" x14ac:dyDescent="0.25">
      <c r="A10" s="21"/>
      <c r="B10" s="22" t="s">
        <v>13</v>
      </c>
      <c r="C10" s="22"/>
      <c r="D10" s="22"/>
      <c r="E10" s="22"/>
      <c r="F10" s="22"/>
      <c r="G10" s="22"/>
      <c r="H10" s="22"/>
      <c r="I10" s="22"/>
      <c r="J10" s="22"/>
      <c r="K10" s="22"/>
      <c r="L10" s="23"/>
    </row>
    <row r="11" spans="1:12" x14ac:dyDescent="0.25">
      <c r="A11" s="24" t="s">
        <v>14</v>
      </c>
      <c r="B11" s="22" t="s">
        <v>15</v>
      </c>
      <c r="C11" s="22"/>
      <c r="D11" s="22"/>
      <c r="E11" s="22"/>
      <c r="F11" s="22"/>
      <c r="G11" s="22"/>
      <c r="H11" s="22"/>
      <c r="I11" s="22"/>
      <c r="J11" s="22"/>
      <c r="K11" s="22"/>
      <c r="L11" s="23"/>
    </row>
    <row r="12" spans="1:12" x14ac:dyDescent="0.25">
      <c r="A12" s="24" t="s">
        <v>16</v>
      </c>
      <c r="B12" s="22" t="s">
        <v>17</v>
      </c>
      <c r="C12" s="22"/>
      <c r="D12" s="22"/>
      <c r="E12" s="22"/>
      <c r="F12" s="22"/>
      <c r="G12" s="22"/>
      <c r="H12" s="22"/>
      <c r="I12" s="22"/>
      <c r="J12" s="22"/>
      <c r="K12" s="22"/>
      <c r="L12" s="23"/>
    </row>
    <row r="13" spans="1:12" x14ac:dyDescent="0.25">
      <c r="A13" s="24" t="s">
        <v>18</v>
      </c>
      <c r="B13" s="22" t="s">
        <v>19</v>
      </c>
      <c r="C13" s="22"/>
      <c r="D13" s="22"/>
      <c r="E13" s="22"/>
      <c r="F13" s="22"/>
      <c r="G13" s="22"/>
      <c r="H13" s="22"/>
      <c r="I13" s="22"/>
      <c r="J13" s="22"/>
      <c r="K13" s="22"/>
      <c r="L13" s="23"/>
    </row>
    <row r="14" spans="1:12" x14ac:dyDescent="0.25">
      <c r="A14" s="24" t="s">
        <v>20</v>
      </c>
      <c r="B14" s="22" t="s">
        <v>21</v>
      </c>
      <c r="C14" s="22"/>
      <c r="D14" s="22"/>
      <c r="E14" s="22"/>
      <c r="F14" s="22"/>
      <c r="G14" s="22"/>
      <c r="H14" s="22"/>
      <c r="I14" s="22"/>
      <c r="J14" s="22"/>
      <c r="K14" s="22"/>
      <c r="L14" s="23"/>
    </row>
    <row r="15" spans="1:12" x14ac:dyDescent="0.25">
      <c r="A15" s="21"/>
      <c r="B15" s="22" t="s">
        <v>66</v>
      </c>
      <c r="C15" s="22"/>
      <c r="D15" s="22"/>
      <c r="E15" s="22"/>
      <c r="F15" s="22"/>
      <c r="G15" s="22"/>
      <c r="H15" s="22"/>
      <c r="I15" s="22"/>
      <c r="J15" s="22"/>
      <c r="K15" s="22"/>
      <c r="L15" s="23"/>
    </row>
    <row r="16" spans="1:12" x14ac:dyDescent="0.25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3"/>
    </row>
    <row r="17" spans="1:18" x14ac:dyDescent="0.25">
      <c r="A17" s="25" t="s">
        <v>22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3"/>
    </row>
    <row r="18" spans="1:18" x14ac:dyDescent="0.25">
      <c r="A18" s="21" t="s">
        <v>23</v>
      </c>
      <c r="B18" s="22" t="s">
        <v>24</v>
      </c>
      <c r="C18" s="22"/>
      <c r="D18" s="22"/>
      <c r="E18" s="22"/>
      <c r="F18" s="22"/>
      <c r="G18" s="22"/>
      <c r="H18" s="22"/>
      <c r="I18" s="22"/>
      <c r="J18" s="22"/>
      <c r="K18" s="22"/>
      <c r="L18" s="23"/>
    </row>
    <row r="19" spans="1:18" x14ac:dyDescent="0.25">
      <c r="A19" s="21"/>
      <c r="B19" s="22" t="s">
        <v>25</v>
      </c>
      <c r="C19" s="22"/>
      <c r="D19" s="22"/>
      <c r="E19" s="22"/>
      <c r="F19" s="22"/>
      <c r="G19" s="22"/>
      <c r="H19" s="22"/>
      <c r="I19" s="22"/>
      <c r="J19" s="22"/>
      <c r="K19" s="22"/>
      <c r="L19" s="23"/>
    </row>
    <row r="20" spans="1:18" x14ac:dyDescent="0.25">
      <c r="A20" s="21"/>
      <c r="B20" s="22" t="s">
        <v>26</v>
      </c>
      <c r="C20" s="22"/>
      <c r="D20" s="22"/>
      <c r="E20" s="22"/>
      <c r="F20" s="22"/>
      <c r="G20" s="22"/>
      <c r="H20" s="22"/>
      <c r="I20" s="22"/>
      <c r="J20" s="22"/>
      <c r="K20" s="22"/>
      <c r="L20" s="23"/>
    </row>
    <row r="21" spans="1:18" x14ac:dyDescent="0.25">
      <c r="A21" s="21" t="s">
        <v>27</v>
      </c>
      <c r="B21" s="22" t="s">
        <v>67</v>
      </c>
      <c r="C21" s="22"/>
      <c r="D21" s="22"/>
      <c r="E21" s="22"/>
      <c r="F21" s="22"/>
      <c r="G21" s="22"/>
      <c r="H21" s="22"/>
      <c r="I21" s="22"/>
      <c r="J21" s="22"/>
      <c r="K21" s="22"/>
      <c r="L21" s="23"/>
    </row>
    <row r="22" spans="1:18" ht="15.75" x14ac:dyDescent="0.25">
      <c r="A22" s="3" t="s">
        <v>62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3"/>
    </row>
    <row r="23" spans="1:18" x14ac:dyDescent="0.2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8"/>
    </row>
    <row r="26" spans="1:18" x14ac:dyDescent="0.25">
      <c r="A26" t="s">
        <v>23</v>
      </c>
      <c r="B26" s="33" t="s">
        <v>70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</row>
    <row r="27" spans="1:18" x14ac:dyDescent="0.25">
      <c r="B27" s="30"/>
      <c r="C27" s="48"/>
      <c r="D27" s="30"/>
      <c r="E27" s="30"/>
      <c r="F27" s="30"/>
      <c r="G27" s="30"/>
      <c r="H27" s="30"/>
      <c r="I27" s="30"/>
      <c r="J27" s="30"/>
      <c r="K27" s="30"/>
      <c r="L27" s="32" t="s">
        <v>85</v>
      </c>
      <c r="M27" s="32"/>
      <c r="N27" s="32"/>
      <c r="O27" s="32"/>
      <c r="P27" s="32"/>
      <c r="Q27" s="32"/>
      <c r="R27" s="32"/>
    </row>
    <row r="28" spans="1:18" x14ac:dyDescent="0.25">
      <c r="B28" s="30"/>
      <c r="C28" s="48"/>
      <c r="D28" s="30" t="s">
        <v>72</v>
      </c>
      <c r="E28" s="30"/>
      <c r="F28" s="30"/>
      <c r="G28" s="30"/>
      <c r="H28" s="30"/>
      <c r="I28" s="30"/>
      <c r="J28" s="30" t="s">
        <v>72</v>
      </c>
      <c r="K28" s="30"/>
      <c r="L28" s="30" t="s">
        <v>74</v>
      </c>
      <c r="M28" s="30"/>
      <c r="N28" s="30" t="s">
        <v>81</v>
      </c>
      <c r="O28" s="30"/>
      <c r="P28" s="30"/>
      <c r="Q28" s="30"/>
      <c r="R28" s="30"/>
    </row>
    <row r="29" spans="1:18" x14ac:dyDescent="0.25">
      <c r="B29" s="31" t="s">
        <v>71</v>
      </c>
      <c r="C29" s="34" t="s">
        <v>76</v>
      </c>
      <c r="D29" s="34" t="s">
        <v>77</v>
      </c>
      <c r="E29" s="34" t="s">
        <v>76</v>
      </c>
      <c r="F29" s="34" t="s">
        <v>78</v>
      </c>
      <c r="G29" s="34" t="s">
        <v>76</v>
      </c>
      <c r="H29" s="34" t="s">
        <v>79</v>
      </c>
      <c r="I29" s="34" t="s">
        <v>73</v>
      </c>
      <c r="J29" s="34" t="s">
        <v>87</v>
      </c>
      <c r="K29" s="34" t="s">
        <v>76</v>
      </c>
      <c r="L29" s="31" t="s">
        <v>75</v>
      </c>
      <c r="M29" s="34" t="s">
        <v>80</v>
      </c>
      <c r="N29" s="31" t="s">
        <v>82</v>
      </c>
      <c r="O29" s="34" t="s">
        <v>76</v>
      </c>
      <c r="P29" s="31" t="s">
        <v>83</v>
      </c>
      <c r="Q29" s="34" t="s">
        <v>80</v>
      </c>
      <c r="R29" s="31" t="s">
        <v>84</v>
      </c>
    </row>
    <row r="30" spans="1:18" ht="15.75" thickBot="1" x14ac:dyDescent="0.3">
      <c r="A30" s="2" t="s">
        <v>31</v>
      </c>
      <c r="B30" s="37" t="s">
        <v>86</v>
      </c>
      <c r="C30" s="30"/>
      <c r="D30" s="30"/>
      <c r="E30" s="30"/>
      <c r="F30" s="30"/>
      <c r="G30" s="30"/>
      <c r="H30" s="30"/>
      <c r="I30" s="30"/>
      <c r="J30" s="30"/>
      <c r="K30" s="30"/>
      <c r="L30" s="38" t="s">
        <v>86</v>
      </c>
      <c r="M30" s="30"/>
      <c r="N30" s="30"/>
      <c r="O30" s="30"/>
      <c r="P30" s="30"/>
      <c r="Q30" s="30"/>
      <c r="R30" s="30"/>
    </row>
    <row r="31" spans="1:18" x14ac:dyDescent="0.25">
      <c r="B31" s="39" t="s">
        <v>86</v>
      </c>
      <c r="C31" s="30"/>
      <c r="D31" s="30"/>
      <c r="E31" s="30"/>
      <c r="F31" s="30"/>
      <c r="G31" s="30"/>
      <c r="H31" s="30"/>
      <c r="I31" s="51" t="s">
        <v>73</v>
      </c>
      <c r="J31" s="30"/>
      <c r="K31" s="30"/>
      <c r="L31" s="45" t="s">
        <v>89</v>
      </c>
      <c r="M31" s="30"/>
      <c r="N31" s="30"/>
      <c r="O31" s="30"/>
      <c r="P31" s="30"/>
      <c r="Q31" s="30"/>
      <c r="R31" s="30"/>
    </row>
    <row r="32" spans="1:18" ht="15.75" thickBot="1" x14ac:dyDescent="0.3">
      <c r="A32" s="2" t="s">
        <v>33</v>
      </c>
      <c r="B32" s="40" t="s">
        <v>89</v>
      </c>
      <c r="C32" s="30"/>
      <c r="D32" s="30"/>
      <c r="E32" s="30"/>
      <c r="F32" s="30"/>
      <c r="G32" s="30"/>
      <c r="H32" s="30"/>
      <c r="I32" s="52"/>
      <c r="J32" s="41"/>
      <c r="K32" s="30"/>
      <c r="L32" s="46"/>
      <c r="M32" s="30"/>
      <c r="N32" s="30"/>
      <c r="O32" s="30"/>
      <c r="P32" s="30"/>
      <c r="Q32" s="30"/>
      <c r="R32" s="38" t="s">
        <v>86</v>
      </c>
    </row>
    <row r="33" spans="1:18" x14ac:dyDescent="0.25">
      <c r="B33" s="39" t="s">
        <v>86</v>
      </c>
      <c r="C33" s="30"/>
      <c r="D33" s="30"/>
      <c r="E33" s="30"/>
      <c r="F33" s="30"/>
      <c r="G33" s="30"/>
      <c r="H33" s="30"/>
      <c r="I33" s="51" t="s">
        <v>73</v>
      </c>
      <c r="J33" s="30"/>
      <c r="K33" s="30"/>
      <c r="L33" s="44" t="s">
        <v>89</v>
      </c>
      <c r="M33" s="30"/>
      <c r="N33" s="30"/>
      <c r="O33" s="30"/>
      <c r="P33" s="30"/>
      <c r="Q33" s="30" t="s">
        <v>80</v>
      </c>
      <c r="R33" s="39" t="s">
        <v>89</v>
      </c>
    </row>
    <row r="34" spans="1:18" ht="15.75" thickBot="1" x14ac:dyDescent="0.3">
      <c r="A34" s="2" t="s">
        <v>6</v>
      </c>
      <c r="B34" s="40" t="s">
        <v>86</v>
      </c>
      <c r="C34" s="30"/>
      <c r="D34" s="30"/>
      <c r="E34" s="30"/>
      <c r="F34" s="30"/>
      <c r="G34" s="30"/>
      <c r="H34" s="43" t="s">
        <v>86</v>
      </c>
      <c r="I34" s="52"/>
      <c r="J34" s="30"/>
      <c r="K34" s="30"/>
      <c r="L34" s="46"/>
      <c r="M34" s="30"/>
      <c r="N34" s="30"/>
      <c r="O34" s="30"/>
      <c r="P34" s="30"/>
      <c r="Q34" s="30"/>
      <c r="R34" s="46"/>
    </row>
    <row r="35" spans="1:18" x14ac:dyDescent="0.25">
      <c r="B35" s="44" t="s">
        <v>89</v>
      </c>
      <c r="C35" s="30"/>
      <c r="D35" s="30"/>
      <c r="E35" s="30"/>
      <c r="F35" s="30"/>
      <c r="G35" s="29" t="s">
        <v>76</v>
      </c>
      <c r="H35" s="44" t="s">
        <v>89</v>
      </c>
      <c r="I35" s="51" t="s">
        <v>73</v>
      </c>
      <c r="J35" s="30"/>
      <c r="K35" s="30"/>
      <c r="L35" s="44" t="s">
        <v>89</v>
      </c>
      <c r="M35" s="30"/>
      <c r="N35" s="30"/>
      <c r="O35" s="30"/>
      <c r="P35" s="30"/>
      <c r="Q35" s="30" t="s">
        <v>80</v>
      </c>
      <c r="R35" s="39" t="s">
        <v>86</v>
      </c>
    </row>
    <row r="36" spans="1:18" ht="15.75" thickBot="1" x14ac:dyDescent="0.3">
      <c r="A36" s="2" t="s">
        <v>8</v>
      </c>
      <c r="B36" s="49"/>
      <c r="C36" s="30"/>
      <c r="D36" s="30"/>
      <c r="E36" s="30"/>
      <c r="F36" s="30"/>
      <c r="G36" s="30"/>
      <c r="H36" s="46"/>
      <c r="I36" s="52"/>
      <c r="J36" s="43" t="s">
        <v>86</v>
      </c>
      <c r="K36" s="30"/>
      <c r="L36" s="46"/>
      <c r="M36" s="30"/>
      <c r="N36" s="30"/>
      <c r="O36" s="30"/>
      <c r="P36" s="30"/>
      <c r="Q36" s="30"/>
      <c r="R36" s="38" t="s">
        <v>86</v>
      </c>
    </row>
    <row r="37" spans="1:18" x14ac:dyDescent="0.25">
      <c r="B37" s="44" t="str">
        <f>B35</f>
        <v>?</v>
      </c>
      <c r="C37" s="30"/>
      <c r="D37" s="30"/>
      <c r="E37" s="30"/>
      <c r="F37" s="30"/>
      <c r="G37" s="29" t="s">
        <v>76</v>
      </c>
      <c r="H37" s="44" t="s">
        <v>89</v>
      </c>
      <c r="I37" s="51" t="s">
        <v>73</v>
      </c>
      <c r="J37" s="44" t="s">
        <v>89</v>
      </c>
      <c r="K37" s="30" t="s">
        <v>76</v>
      </c>
      <c r="L37" s="44" t="s">
        <v>89</v>
      </c>
      <c r="M37" s="30"/>
      <c r="N37" s="30"/>
      <c r="O37" s="30"/>
      <c r="P37" s="30"/>
      <c r="Q37" s="30" t="s">
        <v>80</v>
      </c>
      <c r="R37" s="42" t="s">
        <v>89</v>
      </c>
    </row>
    <row r="38" spans="1:18" ht="15.75" thickBot="1" x14ac:dyDescent="0.3">
      <c r="A38" s="2" t="s">
        <v>9</v>
      </c>
      <c r="B38" s="40" t="s">
        <v>86</v>
      </c>
      <c r="C38" s="30"/>
      <c r="D38" s="30"/>
      <c r="E38" s="30"/>
      <c r="F38" s="40" t="s">
        <v>86</v>
      </c>
      <c r="G38" s="30"/>
      <c r="H38" s="46"/>
      <c r="I38" s="52"/>
      <c r="J38" s="46"/>
      <c r="K38" s="30"/>
      <c r="L38" s="46"/>
      <c r="M38" s="30"/>
      <c r="N38" s="30"/>
      <c r="O38" s="30"/>
      <c r="P38" s="30"/>
      <c r="Q38" s="30"/>
      <c r="R38" s="46"/>
    </row>
    <row r="39" spans="1:18" x14ac:dyDescent="0.25">
      <c r="B39" s="45" t="s">
        <v>89</v>
      </c>
      <c r="C39" s="30"/>
      <c r="D39" s="30"/>
      <c r="E39" s="29" t="s">
        <v>76</v>
      </c>
      <c r="F39" s="45" t="s">
        <v>89</v>
      </c>
      <c r="G39" s="29" t="s">
        <v>76</v>
      </c>
      <c r="H39" s="44" t="s">
        <v>89</v>
      </c>
      <c r="I39" s="51" t="s">
        <v>73</v>
      </c>
      <c r="J39" s="44" t="s">
        <v>89</v>
      </c>
      <c r="K39" s="30" t="s">
        <v>76</v>
      </c>
      <c r="L39" s="44" t="s">
        <v>89</v>
      </c>
      <c r="M39" s="30"/>
      <c r="N39" s="30"/>
      <c r="O39" s="30"/>
      <c r="P39" s="30"/>
      <c r="Q39" s="30" t="s">
        <v>80</v>
      </c>
      <c r="R39" s="39" t="s">
        <v>89</v>
      </c>
    </row>
    <row r="40" spans="1:18" ht="15.75" thickBot="1" x14ac:dyDescent="0.3">
      <c r="A40" s="2" t="s">
        <v>11</v>
      </c>
      <c r="B40" s="40" t="s">
        <v>86</v>
      </c>
      <c r="C40" s="29"/>
      <c r="D40" s="40" t="s">
        <v>86</v>
      </c>
      <c r="F40" s="46"/>
      <c r="G40" s="30"/>
      <c r="H40" s="46"/>
      <c r="I40" s="52"/>
      <c r="J40" s="46"/>
      <c r="K40" s="30"/>
      <c r="L40" s="46"/>
      <c r="M40" s="30"/>
      <c r="N40" s="30"/>
      <c r="O40" s="30"/>
      <c r="P40" s="38" t="s">
        <v>86</v>
      </c>
      <c r="Q40" s="30"/>
      <c r="R40" s="46"/>
    </row>
    <row r="41" spans="1:18" x14ac:dyDescent="0.25">
      <c r="B41" s="45" t="s">
        <v>89</v>
      </c>
      <c r="C41" s="29" t="s">
        <v>76</v>
      </c>
      <c r="D41" s="45" t="s">
        <v>89</v>
      </c>
      <c r="E41" s="29" t="s">
        <v>76</v>
      </c>
      <c r="F41" s="44" t="s">
        <v>89</v>
      </c>
      <c r="G41" s="29" t="s">
        <v>76</v>
      </c>
      <c r="H41" s="44" t="s">
        <v>89</v>
      </c>
      <c r="I41" s="51" t="s">
        <v>73</v>
      </c>
      <c r="J41" s="44" t="s">
        <v>89</v>
      </c>
      <c r="K41" s="30" t="s">
        <v>76</v>
      </c>
      <c r="L41" s="44" t="s">
        <v>89</v>
      </c>
      <c r="M41" s="30"/>
      <c r="N41" s="30"/>
      <c r="O41" s="30" t="s">
        <v>76</v>
      </c>
      <c r="P41" s="39" t="s">
        <v>89</v>
      </c>
      <c r="Q41" s="30" t="s">
        <v>80</v>
      </c>
      <c r="R41" s="39" t="s">
        <v>89</v>
      </c>
    </row>
    <row r="42" spans="1:18" ht="15.75" thickBot="1" x14ac:dyDescent="0.3">
      <c r="A42" s="2" t="s">
        <v>14</v>
      </c>
      <c r="B42" s="40" t="s">
        <v>86</v>
      </c>
      <c r="C42" s="30"/>
      <c r="D42" s="46"/>
      <c r="E42" s="30"/>
      <c r="F42" s="46"/>
      <c r="G42" s="30"/>
      <c r="H42" s="46"/>
      <c r="I42" s="52"/>
      <c r="J42" s="40" t="s">
        <v>86</v>
      </c>
      <c r="K42" s="30"/>
      <c r="L42" s="46"/>
      <c r="M42" s="30"/>
      <c r="N42" s="38" t="s">
        <v>86</v>
      </c>
      <c r="O42" s="30"/>
      <c r="P42" s="46"/>
      <c r="Q42" s="30"/>
      <c r="R42" s="46"/>
    </row>
    <row r="43" spans="1:18" x14ac:dyDescent="0.25">
      <c r="B43" s="44" t="s">
        <v>89</v>
      </c>
      <c r="C43" s="29" t="s">
        <v>76</v>
      </c>
      <c r="D43" s="44" t="s">
        <v>89</v>
      </c>
      <c r="E43" s="29" t="s">
        <v>76</v>
      </c>
      <c r="F43" s="44" t="s">
        <v>89</v>
      </c>
      <c r="G43" s="29" t="s">
        <v>76</v>
      </c>
      <c r="H43" s="44" t="s">
        <v>89</v>
      </c>
      <c r="I43" s="51" t="s">
        <v>73</v>
      </c>
      <c r="J43" s="44" t="s">
        <v>89</v>
      </c>
      <c r="K43" s="30" t="s">
        <v>76</v>
      </c>
      <c r="L43" s="44" t="s">
        <v>89</v>
      </c>
      <c r="M43" s="29" t="s">
        <v>80</v>
      </c>
      <c r="N43" s="39" t="s">
        <v>89</v>
      </c>
      <c r="O43" s="30" t="s">
        <v>76</v>
      </c>
      <c r="P43" s="39" t="s">
        <v>89</v>
      </c>
      <c r="Q43" s="30" t="s">
        <v>80</v>
      </c>
      <c r="R43" s="39" t="s">
        <v>89</v>
      </c>
    </row>
    <row r="44" spans="1:18" ht="15.75" thickBot="1" x14ac:dyDescent="0.3">
      <c r="A44" s="2" t="s">
        <v>16</v>
      </c>
      <c r="B44" s="40" t="s">
        <v>86</v>
      </c>
      <c r="C44" s="30"/>
      <c r="D44" s="46"/>
      <c r="E44" s="30"/>
      <c r="F44" s="46"/>
      <c r="G44" s="30"/>
      <c r="H44" s="46"/>
      <c r="I44" s="52"/>
      <c r="J44" s="46"/>
      <c r="K44" s="30"/>
      <c r="L44" s="46"/>
      <c r="M44" s="30"/>
      <c r="N44" s="46"/>
      <c r="O44" s="30"/>
      <c r="P44" s="46"/>
      <c r="Q44" s="30"/>
      <c r="R44" s="46"/>
    </row>
    <row r="45" spans="1:18" x14ac:dyDescent="0.25">
      <c r="B45" s="44" t="s">
        <v>89</v>
      </c>
      <c r="C45" s="29" t="s">
        <v>76</v>
      </c>
      <c r="D45" s="44" t="s">
        <v>89</v>
      </c>
      <c r="E45" s="29" t="s">
        <v>76</v>
      </c>
      <c r="F45" s="44" t="s">
        <v>89</v>
      </c>
      <c r="G45" s="29" t="s">
        <v>76</v>
      </c>
      <c r="H45" s="44" t="s">
        <v>89</v>
      </c>
      <c r="I45" s="51" t="s">
        <v>73</v>
      </c>
      <c r="J45" s="44" t="s">
        <v>89</v>
      </c>
      <c r="K45" s="30" t="s">
        <v>76</v>
      </c>
      <c r="L45" s="44" t="s">
        <v>89</v>
      </c>
      <c r="M45" s="29" t="s">
        <v>80</v>
      </c>
      <c r="N45" s="39" t="s">
        <v>89</v>
      </c>
      <c r="O45" s="30" t="s">
        <v>76</v>
      </c>
      <c r="P45" s="39" t="s">
        <v>89</v>
      </c>
      <c r="Q45" s="30" t="s">
        <v>80</v>
      </c>
      <c r="R45" s="39" t="s">
        <v>89</v>
      </c>
    </row>
    <row r="46" spans="1:18" ht="15.75" thickBot="1" x14ac:dyDescent="0.3">
      <c r="A46" s="2" t="s">
        <v>18</v>
      </c>
      <c r="B46" s="40" t="s">
        <v>86</v>
      </c>
      <c r="C46" s="30"/>
      <c r="D46" s="46"/>
      <c r="E46" s="30"/>
      <c r="F46" s="46"/>
      <c r="G46" s="30"/>
      <c r="H46" s="46"/>
      <c r="I46" s="52"/>
      <c r="J46" s="46"/>
      <c r="K46" s="30"/>
      <c r="L46" s="50"/>
      <c r="M46" s="30"/>
      <c r="N46" s="46"/>
      <c r="O46" s="30"/>
      <c r="P46" s="46"/>
      <c r="Q46" s="30"/>
      <c r="R46" s="38" t="s">
        <v>86</v>
      </c>
    </row>
    <row r="47" spans="1:18" x14ac:dyDescent="0.25">
      <c r="B47" s="44" t="s">
        <v>89</v>
      </c>
      <c r="C47" s="29" t="s">
        <v>76</v>
      </c>
      <c r="D47" s="44" t="s">
        <v>89</v>
      </c>
      <c r="E47" s="29" t="s">
        <v>76</v>
      </c>
      <c r="F47" s="44" t="s">
        <v>89</v>
      </c>
      <c r="G47" s="29" t="s">
        <v>76</v>
      </c>
      <c r="H47" s="44" t="s">
        <v>89</v>
      </c>
      <c r="I47" s="51" t="s">
        <v>73</v>
      </c>
      <c r="J47" s="44" t="s">
        <v>89</v>
      </c>
      <c r="K47" s="30" t="s">
        <v>76</v>
      </c>
      <c r="L47" s="44" t="s">
        <v>89</v>
      </c>
      <c r="M47" s="29" t="s">
        <v>80</v>
      </c>
      <c r="N47" s="39" t="s">
        <v>89</v>
      </c>
      <c r="O47" s="30" t="s">
        <v>76</v>
      </c>
      <c r="P47" s="39" t="s">
        <v>89</v>
      </c>
      <c r="Q47" s="30" t="s">
        <v>80</v>
      </c>
      <c r="R47" s="42" t="s">
        <v>89</v>
      </c>
    </row>
    <row r="48" spans="1:18" ht="15.75" thickBot="1" x14ac:dyDescent="0.3">
      <c r="A48" s="2" t="s">
        <v>88</v>
      </c>
      <c r="B48" s="40" t="s">
        <v>86</v>
      </c>
      <c r="C48" s="30"/>
      <c r="D48" s="40" t="s">
        <v>86</v>
      </c>
      <c r="E48" s="30"/>
      <c r="F48" s="46"/>
      <c r="G48" s="30"/>
      <c r="H48" s="46"/>
      <c r="I48" s="52"/>
      <c r="J48" s="46"/>
      <c r="K48" s="30"/>
      <c r="L48" s="46"/>
      <c r="M48" s="30"/>
      <c r="N48" s="30"/>
      <c r="O48" s="30"/>
      <c r="P48" s="30"/>
      <c r="Q48" s="30"/>
      <c r="R48" s="30"/>
    </row>
    <row r="49" spans="1:18" ht="15.75" thickBot="1" x14ac:dyDescent="0.3">
      <c r="B49" s="36" t="s">
        <v>89</v>
      </c>
      <c r="C49" s="29" t="s">
        <v>76</v>
      </c>
      <c r="D49" s="36" t="s">
        <v>89</v>
      </c>
      <c r="E49" s="29" t="s">
        <v>76</v>
      </c>
      <c r="F49" s="36" t="s">
        <v>89</v>
      </c>
      <c r="G49" s="29" t="s">
        <v>76</v>
      </c>
      <c r="H49" s="36" t="s">
        <v>89</v>
      </c>
      <c r="I49" s="51" t="s">
        <v>73</v>
      </c>
      <c r="J49" s="36" t="s">
        <v>89</v>
      </c>
      <c r="K49" s="30" t="s">
        <v>76</v>
      </c>
      <c r="L49" s="36" t="s">
        <v>89</v>
      </c>
      <c r="M49" s="29" t="s">
        <v>80</v>
      </c>
      <c r="N49" s="36" t="s">
        <v>89</v>
      </c>
      <c r="O49" s="30" t="s">
        <v>76</v>
      </c>
      <c r="P49" s="36" t="s">
        <v>89</v>
      </c>
      <c r="Q49" s="30" t="s">
        <v>80</v>
      </c>
      <c r="R49" s="36" t="s">
        <v>89</v>
      </c>
    </row>
    <row r="50" spans="1:18" ht="15.75" thickTop="1" x14ac:dyDescent="0.25">
      <c r="B50" s="30"/>
      <c r="C50" s="48"/>
      <c r="D50" s="30"/>
      <c r="E50" s="30"/>
      <c r="F50" s="30"/>
      <c r="G50" s="30"/>
      <c r="H50" s="30"/>
      <c r="I50" s="52"/>
      <c r="J50" s="30"/>
      <c r="K50" s="30"/>
      <c r="L50" s="30"/>
      <c r="M50" s="30"/>
      <c r="N50" s="30"/>
      <c r="O50" s="30"/>
      <c r="P50" s="30"/>
      <c r="Q50" s="30"/>
      <c r="R50" s="30"/>
    </row>
    <row r="51" spans="1:18" x14ac:dyDescent="0.25">
      <c r="B51" s="30"/>
      <c r="C51" s="48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x14ac:dyDescent="0.25">
      <c r="A52" t="s">
        <v>27</v>
      </c>
      <c r="B52" s="30"/>
      <c r="C52" s="48" t="s">
        <v>90</v>
      </c>
      <c r="D52" s="30"/>
      <c r="E52" s="30"/>
      <c r="F52" s="30"/>
      <c r="G52" s="30"/>
      <c r="H52" s="47" t="s">
        <v>86</v>
      </c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1:18" x14ac:dyDescent="0.25">
      <c r="B53" s="30"/>
      <c r="C53" s="48" t="s">
        <v>84</v>
      </c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</row>
    <row r="54" spans="1:18" x14ac:dyDescent="0.25">
      <c r="B54" s="30"/>
      <c r="C54" s="48"/>
      <c r="D54" s="30" t="s">
        <v>91</v>
      </c>
      <c r="E54" s="30"/>
      <c r="F54" s="47" t="s">
        <v>86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1:18" x14ac:dyDescent="0.25">
      <c r="B55" s="30"/>
      <c r="C55" s="48" t="s">
        <v>92</v>
      </c>
      <c r="D55" s="30"/>
      <c r="E55" s="30"/>
      <c r="F55" s="45" t="s">
        <v>86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</row>
    <row r="56" spans="1:18" ht="15.75" thickBot="1" x14ac:dyDescent="0.3">
      <c r="B56" s="30"/>
      <c r="C56" s="48" t="s">
        <v>93</v>
      </c>
      <c r="D56" s="30"/>
      <c r="E56" s="30"/>
      <c r="F56" s="40" t="s">
        <v>86</v>
      </c>
      <c r="G56" s="30"/>
      <c r="H56" s="40" t="s">
        <v>89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</row>
    <row r="57" spans="1:18" ht="15.75" thickBot="1" x14ac:dyDescent="0.3">
      <c r="B57" s="30"/>
      <c r="C57" s="48"/>
      <c r="D57" s="30" t="s">
        <v>94</v>
      </c>
      <c r="E57" s="30"/>
      <c r="F57" s="30"/>
      <c r="G57" s="30"/>
      <c r="H57" s="36" t="s">
        <v>89</v>
      </c>
      <c r="I57" s="30"/>
      <c r="J57" s="30"/>
      <c r="K57" s="30"/>
      <c r="L57" s="30"/>
      <c r="M57" s="30"/>
      <c r="N57" s="30"/>
      <c r="O57" s="30"/>
      <c r="P57" s="30"/>
      <c r="Q57" s="30"/>
      <c r="R57" s="30"/>
    </row>
    <row r="58" spans="1:18" ht="15.75" thickTop="1" x14ac:dyDescent="0.25">
      <c r="B58" s="30"/>
      <c r="C58" s="48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</row>
    <row r="59" spans="1:18" x14ac:dyDescent="0.25">
      <c r="B59" s="30"/>
      <c r="C59" s="48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</row>
    <row r="60" spans="1:18" x14ac:dyDescent="0.25">
      <c r="A60" s="129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</row>
    <row r="61" spans="1:18" x14ac:dyDescent="0.25">
      <c r="A61" s="128" t="s">
        <v>130</v>
      </c>
      <c r="B61" s="129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</row>
    <row r="62" spans="1:18" x14ac:dyDescent="0.25">
      <c r="A62" s="130" t="s">
        <v>31</v>
      </c>
      <c r="B62" s="129" t="s">
        <v>133</v>
      </c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</row>
    <row r="63" spans="1:18" x14ac:dyDescent="0.25">
      <c r="A63" s="129"/>
      <c r="B63" s="129" t="s">
        <v>134</v>
      </c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</row>
    <row r="64" spans="1:18" x14ac:dyDescent="0.25">
      <c r="A64" s="129"/>
      <c r="B64" s="129" t="s">
        <v>135</v>
      </c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</row>
    <row r="65" spans="1:14" x14ac:dyDescent="0.25">
      <c r="A65" s="129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</row>
  </sheetData>
  <mergeCells count="2">
    <mergeCell ref="B26:R26"/>
    <mergeCell ref="L27:R27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4" workbookViewId="0">
      <selection activeCell="A3" sqref="A3:R40"/>
    </sheetView>
  </sheetViews>
  <sheetFormatPr defaultRowHeight="15.75" x14ac:dyDescent="0.25"/>
  <cols>
    <col min="1" max="2" width="9.140625" style="5"/>
    <col min="3" max="3" width="5.85546875" style="5" customWidth="1"/>
    <col min="4" max="4" width="11.140625" style="5" customWidth="1"/>
    <col min="5" max="7" width="9.140625" style="5"/>
    <col min="8" max="8" width="12" style="5" customWidth="1"/>
    <col min="9" max="16384" width="9.140625" style="5"/>
  </cols>
  <sheetData>
    <row r="1" spans="1:18" x14ac:dyDescent="0.25">
      <c r="A1" s="4" t="s">
        <v>137</v>
      </c>
    </row>
    <row r="3" spans="1:18" x14ac:dyDescent="0.25">
      <c r="A3" s="5" t="s">
        <v>23</v>
      </c>
      <c r="B3" s="71" t="s">
        <v>70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x14ac:dyDescent="0.25">
      <c r="B4" s="63"/>
      <c r="C4" s="72"/>
      <c r="D4" s="63"/>
      <c r="E4" s="63"/>
      <c r="F4" s="63"/>
      <c r="G4" s="63"/>
      <c r="H4" s="63"/>
      <c r="I4" s="63"/>
      <c r="J4" s="63"/>
      <c r="K4" s="63"/>
      <c r="L4" s="73" t="s">
        <v>85</v>
      </c>
      <c r="M4" s="73"/>
      <c r="N4" s="73"/>
      <c r="O4" s="73"/>
      <c r="P4" s="73"/>
      <c r="Q4" s="73"/>
      <c r="R4" s="73"/>
    </row>
    <row r="5" spans="1:18" x14ac:dyDescent="0.25">
      <c r="B5" s="63"/>
      <c r="C5" s="72"/>
      <c r="D5" s="63" t="s">
        <v>72</v>
      </c>
      <c r="E5" s="63"/>
      <c r="F5" s="63"/>
      <c r="G5" s="63"/>
      <c r="H5" s="63"/>
      <c r="I5" s="63"/>
      <c r="J5" s="63" t="s">
        <v>72</v>
      </c>
      <c r="K5" s="63"/>
      <c r="L5" s="63" t="s">
        <v>74</v>
      </c>
      <c r="M5" s="63"/>
      <c r="N5" s="63" t="s">
        <v>81</v>
      </c>
      <c r="O5" s="63"/>
      <c r="P5" s="63"/>
      <c r="Q5" s="63"/>
      <c r="R5" s="63"/>
    </row>
    <row r="6" spans="1:18" x14ac:dyDescent="0.25">
      <c r="B6" s="74" t="s">
        <v>71</v>
      </c>
      <c r="C6" s="75" t="s">
        <v>76</v>
      </c>
      <c r="D6" s="75" t="s">
        <v>77</v>
      </c>
      <c r="E6" s="75" t="s">
        <v>76</v>
      </c>
      <c r="F6" s="75" t="s">
        <v>78</v>
      </c>
      <c r="G6" s="75" t="s">
        <v>76</v>
      </c>
      <c r="H6" s="75" t="s">
        <v>79</v>
      </c>
      <c r="I6" s="75" t="s">
        <v>73</v>
      </c>
      <c r="J6" s="75" t="s">
        <v>87</v>
      </c>
      <c r="K6" s="75" t="s">
        <v>76</v>
      </c>
      <c r="L6" s="74" t="s">
        <v>75</v>
      </c>
      <c r="M6" s="75" t="s">
        <v>80</v>
      </c>
      <c r="N6" s="74" t="s">
        <v>82</v>
      </c>
      <c r="O6" s="75" t="s">
        <v>76</v>
      </c>
      <c r="P6" s="74" t="s">
        <v>83</v>
      </c>
      <c r="Q6" s="75" t="s">
        <v>80</v>
      </c>
      <c r="R6" s="74" t="s">
        <v>84</v>
      </c>
    </row>
    <row r="7" spans="1:18" ht="16.5" thickBot="1" x14ac:dyDescent="0.3">
      <c r="A7" s="6" t="s">
        <v>31</v>
      </c>
      <c r="B7" s="105">
        <v>15000</v>
      </c>
      <c r="C7" s="63"/>
      <c r="D7" s="63"/>
      <c r="E7" s="63"/>
      <c r="F7" s="63"/>
      <c r="G7" s="63"/>
      <c r="H7" s="63"/>
      <c r="I7" s="63"/>
      <c r="J7" s="63"/>
      <c r="K7" s="63"/>
      <c r="L7" s="105">
        <v>15000</v>
      </c>
      <c r="M7" s="63"/>
      <c r="N7" s="63"/>
      <c r="O7" s="63"/>
      <c r="P7" s="63"/>
      <c r="Q7" s="63"/>
      <c r="R7" s="63"/>
    </row>
    <row r="8" spans="1:18" x14ac:dyDescent="0.25">
      <c r="B8" s="84">
        <f>SUM(B7)</f>
        <v>15000</v>
      </c>
      <c r="C8" s="63"/>
      <c r="D8" s="63"/>
      <c r="E8" s="63"/>
      <c r="F8" s="63"/>
      <c r="G8" s="63"/>
      <c r="H8" s="63"/>
      <c r="I8" s="77" t="s">
        <v>73</v>
      </c>
      <c r="J8" s="63"/>
      <c r="K8" s="63"/>
      <c r="L8" s="92">
        <f>SUM(L7)</f>
        <v>15000</v>
      </c>
      <c r="M8" s="63"/>
      <c r="N8" s="63"/>
      <c r="O8" s="63"/>
      <c r="P8" s="63"/>
      <c r="Q8" s="63"/>
      <c r="R8" s="63"/>
    </row>
    <row r="9" spans="1:18" ht="16.5" thickBot="1" x14ac:dyDescent="0.3">
      <c r="A9" s="6" t="s">
        <v>33</v>
      </c>
      <c r="B9" s="80">
        <v>-600</v>
      </c>
      <c r="C9" s="63"/>
      <c r="D9" s="63"/>
      <c r="E9" s="63"/>
      <c r="F9" s="63"/>
      <c r="G9" s="63"/>
      <c r="H9" s="63"/>
      <c r="I9" s="79"/>
      <c r="J9" s="106"/>
      <c r="K9" s="63"/>
      <c r="L9" s="107"/>
      <c r="M9" s="63"/>
      <c r="N9" s="63"/>
      <c r="O9" s="63"/>
      <c r="P9" s="63"/>
      <c r="Q9" s="63"/>
      <c r="R9" s="86">
        <v>600</v>
      </c>
    </row>
    <row r="10" spans="1:18" x14ac:dyDescent="0.25">
      <c r="B10" s="84">
        <f>SUM(B8:B9)</f>
        <v>14400</v>
      </c>
      <c r="C10" s="63"/>
      <c r="D10" s="63"/>
      <c r="E10" s="63"/>
      <c r="F10" s="63"/>
      <c r="G10" s="63"/>
      <c r="H10" s="63"/>
      <c r="I10" s="77" t="s">
        <v>73</v>
      </c>
      <c r="J10" s="63"/>
      <c r="K10" s="63"/>
      <c r="L10" s="90">
        <f>SUM(L8:L9)</f>
        <v>15000</v>
      </c>
      <c r="M10" s="63"/>
      <c r="N10" s="63"/>
      <c r="O10" s="63"/>
      <c r="P10" s="63"/>
      <c r="Q10" s="63" t="s">
        <v>80</v>
      </c>
      <c r="R10" s="84">
        <f>SUM(R9)</f>
        <v>600</v>
      </c>
    </row>
    <row r="11" spans="1:18" ht="16.5" thickBot="1" x14ac:dyDescent="0.3">
      <c r="A11" s="6" t="s">
        <v>6</v>
      </c>
      <c r="B11" s="80">
        <v>-3000</v>
      </c>
      <c r="C11" s="63"/>
      <c r="D11" s="63"/>
      <c r="E11" s="63"/>
      <c r="F11" s="63"/>
      <c r="G11" s="63"/>
      <c r="H11" s="105">
        <v>3000</v>
      </c>
      <c r="I11" s="79"/>
      <c r="J11" s="63"/>
      <c r="K11" s="63"/>
      <c r="L11" s="107"/>
      <c r="M11" s="63"/>
      <c r="N11" s="63"/>
      <c r="O11" s="63"/>
      <c r="P11" s="63"/>
      <c r="Q11" s="63"/>
      <c r="R11" s="107"/>
    </row>
    <row r="12" spans="1:18" x14ac:dyDescent="0.25">
      <c r="B12" s="90">
        <f>SUM(B10:B11)</f>
        <v>11400</v>
      </c>
      <c r="C12" s="63"/>
      <c r="D12" s="63"/>
      <c r="E12" s="63"/>
      <c r="F12" s="63"/>
      <c r="G12" s="108" t="s">
        <v>76</v>
      </c>
      <c r="H12" s="90">
        <f>SUM(H11)</f>
        <v>3000</v>
      </c>
      <c r="I12" s="77" t="s">
        <v>73</v>
      </c>
      <c r="J12" s="63"/>
      <c r="K12" s="63"/>
      <c r="L12" s="90">
        <f>SUM(L10:L11)</f>
        <v>15000</v>
      </c>
      <c r="M12" s="63"/>
      <c r="N12" s="63"/>
      <c r="O12" s="63"/>
      <c r="P12" s="63"/>
      <c r="Q12" s="63" t="s">
        <v>80</v>
      </c>
      <c r="R12" s="84">
        <f>SUM(R10:R11)</f>
        <v>600</v>
      </c>
    </row>
    <row r="13" spans="1:18" ht="16.5" thickBot="1" x14ac:dyDescent="0.3">
      <c r="A13" s="6" t="s">
        <v>8</v>
      </c>
      <c r="B13" s="85"/>
      <c r="C13" s="63"/>
      <c r="D13" s="63"/>
      <c r="E13" s="63"/>
      <c r="F13" s="63"/>
      <c r="G13" s="63"/>
      <c r="H13" s="107"/>
      <c r="I13" s="79"/>
      <c r="J13" s="105">
        <v>700</v>
      </c>
      <c r="K13" s="63"/>
      <c r="L13" s="107"/>
      <c r="M13" s="63"/>
      <c r="N13" s="63"/>
      <c r="O13" s="63"/>
      <c r="P13" s="63"/>
      <c r="Q13" s="63"/>
      <c r="R13" s="86">
        <v>700</v>
      </c>
    </row>
    <row r="14" spans="1:18" x14ac:dyDescent="0.25">
      <c r="B14" s="90">
        <f>SUM(B12:B13)</f>
        <v>11400</v>
      </c>
      <c r="C14" s="63"/>
      <c r="D14" s="63"/>
      <c r="E14" s="63"/>
      <c r="F14" s="63"/>
      <c r="G14" s="108" t="s">
        <v>76</v>
      </c>
      <c r="H14" s="90">
        <f>SUM(H12:H13)</f>
        <v>3000</v>
      </c>
      <c r="I14" s="77" t="s">
        <v>73</v>
      </c>
      <c r="J14" s="90">
        <f>SUM(J13)</f>
        <v>700</v>
      </c>
      <c r="K14" s="63" t="s">
        <v>76</v>
      </c>
      <c r="L14" s="90">
        <f>SUM(L12:L13)</f>
        <v>15000</v>
      </c>
      <c r="M14" s="63"/>
      <c r="N14" s="63"/>
      <c r="O14" s="63"/>
      <c r="P14" s="63"/>
      <c r="Q14" s="63" t="s">
        <v>80</v>
      </c>
      <c r="R14" s="88">
        <f>SUM(R12:R13)</f>
        <v>1300</v>
      </c>
    </row>
    <row r="15" spans="1:18" ht="16.5" thickBot="1" x14ac:dyDescent="0.3">
      <c r="A15" s="6" t="s">
        <v>9</v>
      </c>
      <c r="B15" s="80">
        <v>-800</v>
      </c>
      <c r="C15" s="63"/>
      <c r="D15" s="63"/>
      <c r="E15" s="63"/>
      <c r="F15" s="80">
        <v>800</v>
      </c>
      <c r="G15" s="63"/>
      <c r="H15" s="107"/>
      <c r="I15" s="79"/>
      <c r="J15" s="107"/>
      <c r="K15" s="63"/>
      <c r="L15" s="107"/>
      <c r="M15" s="63"/>
      <c r="N15" s="63"/>
      <c r="O15" s="63"/>
      <c r="P15" s="63"/>
      <c r="Q15" s="63"/>
      <c r="R15" s="107"/>
    </row>
    <row r="16" spans="1:18" x14ac:dyDescent="0.25">
      <c r="B16" s="92">
        <f>SUM(B14:B15)</f>
        <v>10600</v>
      </c>
      <c r="C16" s="63"/>
      <c r="D16" s="63"/>
      <c r="E16" s="108" t="s">
        <v>76</v>
      </c>
      <c r="F16" s="92">
        <f>SUM(F15)</f>
        <v>800</v>
      </c>
      <c r="G16" s="108" t="s">
        <v>76</v>
      </c>
      <c r="H16" s="90">
        <f>SUM(H14:H15)</f>
        <v>3000</v>
      </c>
      <c r="I16" s="77" t="s">
        <v>73</v>
      </c>
      <c r="J16" s="90">
        <f>SUM(J14:J15)</f>
        <v>700</v>
      </c>
      <c r="K16" s="63" t="s">
        <v>76</v>
      </c>
      <c r="L16" s="90">
        <f>SUM(L14:L15)</f>
        <v>15000</v>
      </c>
      <c r="M16" s="63"/>
      <c r="N16" s="63"/>
      <c r="O16" s="63"/>
      <c r="P16" s="63"/>
      <c r="Q16" s="63" t="s">
        <v>80</v>
      </c>
      <c r="R16" s="84">
        <f>SUM(R14:R15)</f>
        <v>1300</v>
      </c>
    </row>
    <row r="17" spans="1:18" ht="16.5" thickBot="1" x14ac:dyDescent="0.3">
      <c r="A17" s="6" t="s">
        <v>11</v>
      </c>
      <c r="B17" s="80">
        <v>3000</v>
      </c>
      <c r="C17" s="108"/>
      <c r="D17" s="109">
        <v>7000</v>
      </c>
      <c r="F17" s="107"/>
      <c r="G17" s="63"/>
      <c r="H17" s="107"/>
      <c r="I17" s="79"/>
      <c r="J17" s="107"/>
      <c r="K17" s="63"/>
      <c r="L17" s="107"/>
      <c r="M17" s="63"/>
      <c r="N17" s="63"/>
      <c r="O17" s="63"/>
      <c r="P17" s="110">
        <v>10000</v>
      </c>
      <c r="Q17" s="63"/>
      <c r="R17" s="107"/>
    </row>
    <row r="18" spans="1:18" x14ac:dyDescent="0.25">
      <c r="B18" s="92">
        <f>SUM(B16:B17)</f>
        <v>13600</v>
      </c>
      <c r="C18" s="108" t="s">
        <v>76</v>
      </c>
      <c r="D18" s="92">
        <f>SUM(D17)</f>
        <v>7000</v>
      </c>
      <c r="E18" s="108" t="s">
        <v>76</v>
      </c>
      <c r="F18" s="90">
        <f>SUM(F16:F17)</f>
        <v>800</v>
      </c>
      <c r="G18" s="108" t="s">
        <v>76</v>
      </c>
      <c r="H18" s="90">
        <f>SUM(H16:H17)</f>
        <v>3000</v>
      </c>
      <c r="I18" s="77" t="s">
        <v>73</v>
      </c>
      <c r="J18" s="90">
        <f>SUM(J16:J17)</f>
        <v>700</v>
      </c>
      <c r="K18" s="63" t="s">
        <v>76</v>
      </c>
      <c r="L18" s="90">
        <f>SUM(L16:L17)</f>
        <v>15000</v>
      </c>
      <c r="M18" s="63"/>
      <c r="N18" s="63"/>
      <c r="O18" s="63" t="s">
        <v>76</v>
      </c>
      <c r="P18" s="84">
        <f>SUM(P17)</f>
        <v>10000</v>
      </c>
      <c r="Q18" s="63" t="s">
        <v>80</v>
      </c>
      <c r="R18" s="84">
        <f>SUM(R16:R17)</f>
        <v>1300</v>
      </c>
    </row>
    <row r="19" spans="1:18" ht="16.5" thickBot="1" x14ac:dyDescent="0.3">
      <c r="A19" s="6" t="s">
        <v>14</v>
      </c>
      <c r="B19" s="80">
        <v>-500</v>
      </c>
      <c r="C19" s="63"/>
      <c r="D19" s="107"/>
      <c r="E19" s="63"/>
      <c r="F19" s="107"/>
      <c r="G19" s="63"/>
      <c r="H19" s="107"/>
      <c r="I19" s="79"/>
      <c r="J19" s="120">
        <v>-500</v>
      </c>
      <c r="K19" s="63"/>
      <c r="L19" s="107"/>
      <c r="M19" s="63"/>
      <c r="N19" s="86">
        <v>500</v>
      </c>
      <c r="O19" s="63"/>
      <c r="P19" s="107"/>
      <c r="Q19" s="63"/>
      <c r="R19" s="107"/>
    </row>
    <row r="20" spans="1:18" x14ac:dyDescent="0.25">
      <c r="B20" s="90">
        <f>SUM(B18:B19)</f>
        <v>13100</v>
      </c>
      <c r="C20" s="108" t="s">
        <v>76</v>
      </c>
      <c r="D20" s="90">
        <f>SUM(D18:D19)</f>
        <v>7000</v>
      </c>
      <c r="E20" s="108" t="s">
        <v>76</v>
      </c>
      <c r="F20" s="90">
        <f>SUM(F18:F19)</f>
        <v>800</v>
      </c>
      <c r="G20" s="108" t="s">
        <v>76</v>
      </c>
      <c r="H20" s="90">
        <f>SUM(H18:H19)</f>
        <v>3000</v>
      </c>
      <c r="I20" s="77" t="s">
        <v>73</v>
      </c>
      <c r="J20" s="90">
        <f>SUM(J18:J19)</f>
        <v>200</v>
      </c>
      <c r="K20" s="63" t="s">
        <v>76</v>
      </c>
      <c r="L20" s="90">
        <f>SUM(L18:L19)</f>
        <v>15000</v>
      </c>
      <c r="M20" s="108" t="s">
        <v>80</v>
      </c>
      <c r="N20" s="84">
        <f>SUM(N19)</f>
        <v>500</v>
      </c>
      <c r="O20" s="63" t="s">
        <v>76</v>
      </c>
      <c r="P20" s="84">
        <f>SUM(P18:P19)</f>
        <v>10000</v>
      </c>
      <c r="Q20" s="63" t="s">
        <v>80</v>
      </c>
      <c r="R20" s="84">
        <f>SUM(R18:R19)</f>
        <v>1300</v>
      </c>
    </row>
    <row r="21" spans="1:18" ht="16.5" thickBot="1" x14ac:dyDescent="0.3">
      <c r="A21" s="6" t="s">
        <v>16</v>
      </c>
      <c r="B21" s="80">
        <v>-500</v>
      </c>
      <c r="C21" s="63"/>
      <c r="D21" s="107"/>
      <c r="E21" s="63"/>
      <c r="F21" s="107"/>
      <c r="G21" s="63"/>
      <c r="H21" s="107"/>
      <c r="I21" s="79"/>
      <c r="J21" s="107"/>
      <c r="K21" s="63"/>
      <c r="L21" s="107"/>
      <c r="M21" s="63"/>
      <c r="N21" s="107"/>
      <c r="O21" s="63"/>
      <c r="P21" s="107"/>
      <c r="Q21" s="63"/>
      <c r="R21" s="107"/>
    </row>
    <row r="22" spans="1:18" x14ac:dyDescent="0.25">
      <c r="B22" s="90">
        <f>SUM(B20:B21)</f>
        <v>12600</v>
      </c>
      <c r="C22" s="108" t="s">
        <v>76</v>
      </c>
      <c r="D22" s="90">
        <f>SUM(D20:D21)</f>
        <v>7000</v>
      </c>
      <c r="E22" s="108" t="s">
        <v>76</v>
      </c>
      <c r="F22" s="90">
        <f>SUM(F20:F21)</f>
        <v>800</v>
      </c>
      <c r="G22" s="108" t="s">
        <v>76</v>
      </c>
      <c r="H22" s="90">
        <f>SUM(H20:H21)</f>
        <v>3000</v>
      </c>
      <c r="I22" s="77" t="s">
        <v>73</v>
      </c>
      <c r="J22" s="90">
        <f>SUM(J20:J21)</f>
        <v>200</v>
      </c>
      <c r="K22" s="63" t="s">
        <v>76</v>
      </c>
      <c r="L22" s="90">
        <f>SUM(L20:L21)</f>
        <v>15000</v>
      </c>
      <c r="M22" s="108" t="s">
        <v>80</v>
      </c>
      <c r="N22" s="84">
        <f>SUM(N20:N21)</f>
        <v>500</v>
      </c>
      <c r="O22" s="63" t="s">
        <v>76</v>
      </c>
      <c r="P22" s="84">
        <f>SUM(P20:P21)</f>
        <v>10000</v>
      </c>
      <c r="Q22" s="63" t="s">
        <v>80</v>
      </c>
      <c r="R22" s="84">
        <f>SUM(R20:R21)</f>
        <v>1300</v>
      </c>
    </row>
    <row r="23" spans="1:18" ht="16.5" thickBot="1" x14ac:dyDescent="0.3">
      <c r="A23" s="6" t="s">
        <v>18</v>
      </c>
      <c r="B23" s="80">
        <v>-2500</v>
      </c>
      <c r="C23" s="63"/>
      <c r="D23" s="107"/>
      <c r="E23" s="63"/>
      <c r="F23" s="107"/>
      <c r="G23" s="63"/>
      <c r="H23" s="107"/>
      <c r="I23" s="79"/>
      <c r="J23" s="107"/>
      <c r="K23" s="63"/>
      <c r="L23" s="89"/>
      <c r="M23" s="63"/>
      <c r="N23" s="107"/>
      <c r="O23" s="63"/>
      <c r="P23" s="107"/>
      <c r="Q23" s="63"/>
      <c r="R23" s="86">
        <v>2500</v>
      </c>
    </row>
    <row r="24" spans="1:18" x14ac:dyDescent="0.25">
      <c r="B24" s="90">
        <f>SUM(B22:B23)</f>
        <v>10100</v>
      </c>
      <c r="C24" s="108" t="s">
        <v>76</v>
      </c>
      <c r="D24" s="90">
        <f>SUM(D22:D23)</f>
        <v>7000</v>
      </c>
      <c r="E24" s="108" t="s">
        <v>76</v>
      </c>
      <c r="F24" s="90">
        <f>SUM(F22:F23)</f>
        <v>800</v>
      </c>
      <c r="G24" s="108" t="s">
        <v>76</v>
      </c>
      <c r="H24" s="90">
        <f>SUM(H22:H23)</f>
        <v>3000</v>
      </c>
      <c r="I24" s="77" t="s">
        <v>73</v>
      </c>
      <c r="J24" s="90">
        <f>SUM(J22:J23)</f>
        <v>200</v>
      </c>
      <c r="K24" s="63" t="s">
        <v>76</v>
      </c>
      <c r="L24" s="90">
        <f>SUM(L22:L23)</f>
        <v>15000</v>
      </c>
      <c r="M24" s="108" t="s">
        <v>80</v>
      </c>
      <c r="N24" s="84">
        <f>SUM(N22:N23)</f>
        <v>500</v>
      </c>
      <c r="O24" s="63" t="s">
        <v>76</v>
      </c>
      <c r="P24" s="84">
        <f>SUM(P22:P23)</f>
        <v>10000</v>
      </c>
      <c r="Q24" s="63" t="s">
        <v>80</v>
      </c>
      <c r="R24" s="88">
        <f>SUM(R22:R23)</f>
        <v>3800</v>
      </c>
    </row>
    <row r="25" spans="1:18" ht="16.5" thickBot="1" x14ac:dyDescent="0.3">
      <c r="A25" s="6" t="s">
        <v>88</v>
      </c>
      <c r="B25" s="80">
        <v>4000</v>
      </c>
      <c r="C25" s="63"/>
      <c r="D25" s="80">
        <v>-4000</v>
      </c>
      <c r="E25" s="63"/>
      <c r="F25" s="107"/>
      <c r="G25" s="63"/>
      <c r="H25" s="107"/>
      <c r="I25" s="79"/>
      <c r="J25" s="107"/>
      <c r="K25" s="63"/>
      <c r="L25" s="107"/>
      <c r="M25" s="63"/>
      <c r="N25" s="63"/>
      <c r="O25" s="63"/>
      <c r="P25" s="63"/>
      <c r="Q25" s="63"/>
      <c r="R25" s="63"/>
    </row>
    <row r="26" spans="1:18" ht="16.5" thickBot="1" x14ac:dyDescent="0.3">
      <c r="B26" s="111">
        <f>SUM(B24:B25)</f>
        <v>14100</v>
      </c>
      <c r="C26" s="108" t="s">
        <v>76</v>
      </c>
      <c r="D26" s="111">
        <f>SUM(D24:D25)</f>
        <v>3000</v>
      </c>
      <c r="E26" s="108" t="s">
        <v>76</v>
      </c>
      <c r="F26" s="111">
        <f>SUM(F24:F25)</f>
        <v>800</v>
      </c>
      <c r="G26" s="108" t="s">
        <v>76</v>
      </c>
      <c r="H26" s="111">
        <f>SUM(H24:H25)</f>
        <v>3000</v>
      </c>
      <c r="I26" s="77" t="s">
        <v>73</v>
      </c>
      <c r="J26" s="111">
        <f>SUM(J24:J25)</f>
        <v>200</v>
      </c>
      <c r="K26" s="63" t="s">
        <v>76</v>
      </c>
      <c r="L26" s="111">
        <f>SUM(L24:L25)</f>
        <v>15000</v>
      </c>
      <c r="M26" s="108" t="s">
        <v>80</v>
      </c>
      <c r="N26" s="111">
        <f>SUM(N24:N25)</f>
        <v>500</v>
      </c>
      <c r="O26" s="63" t="s">
        <v>76</v>
      </c>
      <c r="P26" s="111">
        <f>SUM(P24:P25)</f>
        <v>10000</v>
      </c>
      <c r="Q26" s="63" t="s">
        <v>80</v>
      </c>
      <c r="R26" s="111">
        <f>SUM(R24:R25)</f>
        <v>3800</v>
      </c>
    </row>
    <row r="27" spans="1:18" ht="16.5" thickTop="1" x14ac:dyDescent="0.25">
      <c r="B27" s="63"/>
      <c r="C27" s="72"/>
      <c r="D27" s="63"/>
      <c r="E27" s="63"/>
      <c r="F27" s="63"/>
      <c r="G27" s="63"/>
      <c r="H27" s="63"/>
      <c r="I27" s="79"/>
      <c r="J27" s="63"/>
      <c r="K27" s="72"/>
      <c r="L27" s="63"/>
      <c r="M27" s="63"/>
      <c r="N27" s="63"/>
      <c r="O27" s="63"/>
      <c r="P27" s="63"/>
      <c r="Q27" s="63"/>
      <c r="R27" s="63"/>
    </row>
    <row r="28" spans="1:18" x14ac:dyDescent="0.25">
      <c r="B28" s="63"/>
      <c r="C28" s="72"/>
      <c r="D28" s="63"/>
      <c r="E28" s="63"/>
      <c r="F28" s="63"/>
      <c r="G28" s="63"/>
      <c r="H28" s="63"/>
      <c r="I28" s="79"/>
      <c r="J28" s="63"/>
      <c r="K28" s="72"/>
      <c r="L28" s="63"/>
      <c r="M28" s="63"/>
      <c r="N28" s="63"/>
      <c r="O28" s="63"/>
      <c r="P28" s="63"/>
      <c r="Q28" s="63"/>
      <c r="R28" s="63"/>
    </row>
    <row r="29" spans="1:18" x14ac:dyDescent="0.25">
      <c r="B29" s="63"/>
      <c r="C29" s="72"/>
      <c r="D29" s="63"/>
      <c r="E29" s="121">
        <f>B26+D26+F26+H26</f>
        <v>20900</v>
      </c>
      <c r="F29" s="63"/>
      <c r="G29" s="63"/>
      <c r="H29" s="63"/>
      <c r="I29" s="79"/>
      <c r="J29" s="63"/>
      <c r="K29" s="72"/>
      <c r="L29" s="63"/>
      <c r="N29" s="121">
        <f>J26+L26-N26+P26-R26</f>
        <v>20900</v>
      </c>
      <c r="O29" s="63"/>
      <c r="P29" s="63"/>
      <c r="Q29" s="63"/>
      <c r="R29" s="63"/>
    </row>
    <row r="30" spans="1:18" x14ac:dyDescent="0.25">
      <c r="B30" s="63"/>
      <c r="C30" s="72"/>
      <c r="D30" s="63"/>
      <c r="E30" s="63"/>
      <c r="F30" s="63"/>
      <c r="G30" s="63"/>
      <c r="H30" s="63"/>
      <c r="I30" s="79"/>
      <c r="J30" s="63"/>
      <c r="K30" s="72"/>
      <c r="L30" s="63"/>
      <c r="M30" s="63"/>
      <c r="N30" s="63"/>
      <c r="O30" s="63"/>
      <c r="P30" s="63"/>
      <c r="Q30" s="63"/>
      <c r="R30" s="63"/>
    </row>
    <row r="31" spans="1:18" x14ac:dyDescent="0.25">
      <c r="B31" s="63"/>
      <c r="C31" s="72"/>
      <c r="D31" s="63"/>
      <c r="E31" s="63"/>
      <c r="F31" s="63"/>
      <c r="G31" s="63"/>
      <c r="H31" s="63"/>
      <c r="I31" s="79"/>
      <c r="J31" s="63"/>
      <c r="K31" s="63"/>
      <c r="L31" s="63"/>
      <c r="M31" s="63"/>
      <c r="N31" s="63"/>
      <c r="O31" s="63"/>
      <c r="P31" s="63"/>
      <c r="Q31" s="63"/>
      <c r="R31" s="63"/>
    </row>
    <row r="32" spans="1:18" x14ac:dyDescent="0.25">
      <c r="B32" s="63"/>
      <c r="C32" s="72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</row>
    <row r="33" spans="1:18" x14ac:dyDescent="0.25">
      <c r="A33" s="5" t="s">
        <v>27</v>
      </c>
      <c r="B33" s="63"/>
      <c r="C33" s="72" t="s">
        <v>90</v>
      </c>
      <c r="D33" s="63"/>
      <c r="E33" s="63"/>
      <c r="F33" s="63"/>
      <c r="G33" s="63"/>
      <c r="H33" s="112">
        <v>10000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</row>
    <row r="34" spans="1:18" x14ac:dyDescent="0.25">
      <c r="B34" s="63"/>
      <c r="C34" s="72" t="s">
        <v>84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</row>
    <row r="35" spans="1:18" x14ac:dyDescent="0.25">
      <c r="B35" s="63"/>
      <c r="C35" s="72"/>
      <c r="D35" s="63" t="s">
        <v>91</v>
      </c>
      <c r="E35" s="63"/>
      <c r="F35" s="112">
        <v>2500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</row>
    <row r="36" spans="1:18" x14ac:dyDescent="0.25">
      <c r="B36" s="63"/>
      <c r="C36" s="72" t="s">
        <v>92</v>
      </c>
      <c r="D36" s="63"/>
      <c r="E36" s="63"/>
      <c r="F36" s="92">
        <v>600</v>
      </c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</row>
    <row r="37" spans="1:18" ht="16.5" thickBot="1" x14ac:dyDescent="0.3">
      <c r="B37" s="63"/>
      <c r="C37" s="72" t="s">
        <v>93</v>
      </c>
      <c r="D37" s="63"/>
      <c r="E37" s="63"/>
      <c r="F37" s="80">
        <v>700</v>
      </c>
      <c r="G37" s="63"/>
      <c r="H37" s="80">
        <f>SUM(F35:F37)</f>
        <v>3800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</row>
    <row r="38" spans="1:18" ht="16.5" thickBot="1" x14ac:dyDescent="0.3">
      <c r="B38" s="63"/>
      <c r="C38" s="72"/>
      <c r="D38" s="63" t="s">
        <v>94</v>
      </c>
      <c r="E38" s="63"/>
      <c r="F38" s="63"/>
      <c r="G38" s="63"/>
      <c r="H38" s="111">
        <f>H33-H37</f>
        <v>6200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</row>
    <row r="39" spans="1:18" ht="16.5" thickTop="1" x14ac:dyDescent="0.25">
      <c r="B39" s="63"/>
      <c r="C39" s="7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</row>
  </sheetData>
  <mergeCells count="2">
    <mergeCell ref="B3:R3"/>
    <mergeCell ref="L4:R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opLeftCell="A40" workbookViewId="0">
      <selection activeCell="M62" sqref="M62"/>
    </sheetView>
  </sheetViews>
  <sheetFormatPr defaultRowHeight="15.75" x14ac:dyDescent="0.25"/>
  <cols>
    <col min="1" max="16384" width="9.140625" style="5"/>
  </cols>
  <sheetData>
    <row r="1" spans="1:19" x14ac:dyDescent="0.25">
      <c r="A1" s="4" t="s">
        <v>136</v>
      </c>
    </row>
    <row r="3" spans="1:19" x14ac:dyDescent="0.25">
      <c r="A3" s="142"/>
      <c r="B3" s="142"/>
    </row>
    <row r="4" spans="1:19" x14ac:dyDescent="0.25">
      <c r="A4" s="144" t="s">
        <v>130</v>
      </c>
      <c r="B4" s="142"/>
    </row>
    <row r="5" spans="1:19" x14ac:dyDescent="0.25">
      <c r="A5" s="143" t="s">
        <v>31</v>
      </c>
      <c r="B5" s="142" t="s">
        <v>133</v>
      </c>
    </row>
    <row r="6" spans="1:19" x14ac:dyDescent="0.25">
      <c r="A6" s="142"/>
      <c r="B6" s="142" t="s">
        <v>134</v>
      </c>
    </row>
    <row r="7" spans="1:19" x14ac:dyDescent="0.25">
      <c r="A7" s="142"/>
      <c r="B7" s="142" t="s">
        <v>135</v>
      </c>
    </row>
    <row r="8" spans="1:19" x14ac:dyDescent="0.25">
      <c r="A8" s="142"/>
      <c r="B8" s="142"/>
    </row>
    <row r="10" spans="1:19" x14ac:dyDescent="0.25">
      <c r="B10" s="5" t="s">
        <v>23</v>
      </c>
      <c r="C10" s="71" t="s">
        <v>70</v>
      </c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x14ac:dyDescent="0.25">
      <c r="C11" s="63"/>
      <c r="D11" s="72"/>
      <c r="E11" s="63"/>
      <c r="F11" s="63"/>
      <c r="G11" s="63"/>
      <c r="H11" s="63"/>
      <c r="I11" s="63"/>
      <c r="J11" s="63"/>
      <c r="K11" s="63"/>
      <c r="L11" s="63"/>
      <c r="M11" s="73" t="s">
        <v>85</v>
      </c>
      <c r="N11" s="73"/>
      <c r="O11" s="73"/>
      <c r="P11" s="73"/>
      <c r="Q11" s="73"/>
      <c r="R11" s="73"/>
      <c r="S11" s="73"/>
    </row>
    <row r="12" spans="1:19" x14ac:dyDescent="0.25">
      <c r="C12" s="63"/>
      <c r="D12" s="72"/>
      <c r="E12" s="63" t="s">
        <v>72</v>
      </c>
      <c r="F12" s="63"/>
      <c r="G12" s="63"/>
      <c r="H12" s="63"/>
      <c r="I12" s="63"/>
      <c r="J12" s="63"/>
      <c r="K12" s="63" t="s">
        <v>72</v>
      </c>
      <c r="L12" s="63"/>
      <c r="M12" s="63" t="s">
        <v>74</v>
      </c>
      <c r="N12" s="63"/>
      <c r="O12" s="63" t="s">
        <v>81</v>
      </c>
      <c r="P12" s="63"/>
      <c r="Q12" s="63"/>
      <c r="R12" s="63"/>
      <c r="S12" s="63"/>
    </row>
    <row r="13" spans="1:19" x14ac:dyDescent="0.25">
      <c r="C13" s="74" t="s">
        <v>71</v>
      </c>
      <c r="D13" s="75" t="s">
        <v>76</v>
      </c>
      <c r="E13" s="75" t="s">
        <v>77</v>
      </c>
      <c r="F13" s="75" t="s">
        <v>76</v>
      </c>
      <c r="G13" s="75" t="s">
        <v>78</v>
      </c>
      <c r="H13" s="75" t="s">
        <v>76</v>
      </c>
      <c r="I13" s="75" t="s">
        <v>79</v>
      </c>
      <c r="J13" s="75" t="s">
        <v>73</v>
      </c>
      <c r="K13" s="75" t="s">
        <v>87</v>
      </c>
      <c r="L13" s="75" t="s">
        <v>76</v>
      </c>
      <c r="M13" s="74" t="s">
        <v>75</v>
      </c>
      <c r="N13" s="75" t="s">
        <v>80</v>
      </c>
      <c r="O13" s="74" t="s">
        <v>82</v>
      </c>
      <c r="P13" s="75" t="s">
        <v>76</v>
      </c>
      <c r="Q13" s="74" t="s">
        <v>83</v>
      </c>
      <c r="R13" s="75" t="s">
        <v>80</v>
      </c>
      <c r="S13" s="74" t="s">
        <v>84</v>
      </c>
    </row>
    <row r="14" spans="1:19" ht="16.5" thickBot="1" x14ac:dyDescent="0.3">
      <c r="B14" s="6" t="s">
        <v>31</v>
      </c>
      <c r="C14" s="105">
        <v>15000</v>
      </c>
      <c r="D14" s="63"/>
      <c r="E14" s="63"/>
      <c r="F14" s="63"/>
      <c r="G14" s="63"/>
      <c r="H14" s="63"/>
      <c r="I14" s="63"/>
      <c r="J14" s="63"/>
      <c r="K14" s="63"/>
      <c r="L14" s="63"/>
      <c r="M14" s="105">
        <v>15000</v>
      </c>
      <c r="N14" s="63"/>
      <c r="O14" s="63"/>
      <c r="P14" s="63"/>
      <c r="Q14" s="63"/>
      <c r="R14" s="63"/>
      <c r="S14" s="63"/>
    </row>
    <row r="15" spans="1:19" x14ac:dyDescent="0.25">
      <c r="C15" s="84">
        <f>SUM(C14)</f>
        <v>15000</v>
      </c>
      <c r="D15" s="63"/>
      <c r="E15" s="63"/>
      <c r="F15" s="63"/>
      <c r="G15" s="63"/>
      <c r="H15" s="63"/>
      <c r="I15" s="63"/>
      <c r="J15" s="77" t="s">
        <v>73</v>
      </c>
      <c r="K15" s="63"/>
      <c r="L15" s="63"/>
      <c r="M15" s="92">
        <f>SUM(M14)</f>
        <v>15000</v>
      </c>
      <c r="N15" s="63"/>
      <c r="O15" s="63"/>
      <c r="P15" s="63"/>
      <c r="Q15" s="63"/>
      <c r="R15" s="63"/>
      <c r="S15" s="63"/>
    </row>
    <row r="16" spans="1:19" ht="16.5" thickBot="1" x14ac:dyDescent="0.3">
      <c r="B16" s="6" t="s">
        <v>33</v>
      </c>
      <c r="C16" s="134">
        <v>-800</v>
      </c>
      <c r="D16" s="63"/>
      <c r="E16" s="63"/>
      <c r="F16" s="63"/>
      <c r="G16" s="63"/>
      <c r="H16" s="63"/>
      <c r="I16" s="63"/>
      <c r="J16" s="79"/>
      <c r="K16" s="106"/>
      <c r="L16" s="63"/>
      <c r="M16" s="107"/>
      <c r="N16" s="63"/>
      <c r="O16" s="63"/>
      <c r="P16" s="63"/>
      <c r="Q16" s="63"/>
      <c r="R16" s="63"/>
      <c r="S16" s="133">
        <v>800</v>
      </c>
    </row>
    <row r="17" spans="2:19" x14ac:dyDescent="0.25">
      <c r="C17" s="135">
        <f>SUM(C15:C16)</f>
        <v>14200</v>
      </c>
      <c r="D17" s="63"/>
      <c r="E17" s="63"/>
      <c r="F17" s="63"/>
      <c r="G17" s="63"/>
      <c r="H17" s="63"/>
      <c r="I17" s="63"/>
      <c r="J17" s="77" t="s">
        <v>73</v>
      </c>
      <c r="K17" s="63"/>
      <c r="L17" s="63"/>
      <c r="M17" s="90">
        <f>SUM(M15:M16)</f>
        <v>15000</v>
      </c>
      <c r="N17" s="63"/>
      <c r="O17" s="63"/>
      <c r="P17" s="63"/>
      <c r="Q17" s="63"/>
      <c r="R17" s="63" t="s">
        <v>80</v>
      </c>
      <c r="S17" s="135">
        <f>SUM(S16)</f>
        <v>800</v>
      </c>
    </row>
    <row r="18" spans="2:19" ht="16.5" thickBot="1" x14ac:dyDescent="0.3">
      <c r="B18" s="6" t="s">
        <v>6</v>
      </c>
      <c r="C18" s="80">
        <v>-3000</v>
      </c>
      <c r="D18" s="63"/>
      <c r="E18" s="63"/>
      <c r="F18" s="63"/>
      <c r="G18" s="63"/>
      <c r="H18" s="63"/>
      <c r="I18" s="105">
        <v>3000</v>
      </c>
      <c r="J18" s="79"/>
      <c r="K18" s="63"/>
      <c r="L18" s="63"/>
      <c r="M18" s="107"/>
      <c r="N18" s="63"/>
      <c r="O18" s="63"/>
      <c r="P18" s="63"/>
      <c r="Q18" s="63"/>
      <c r="R18" s="63"/>
      <c r="S18" s="107"/>
    </row>
    <row r="19" spans="2:19" x14ac:dyDescent="0.25">
      <c r="C19" s="139">
        <f>SUM(C17:C18)</f>
        <v>11200</v>
      </c>
      <c r="D19" s="63"/>
      <c r="E19" s="63"/>
      <c r="F19" s="63"/>
      <c r="G19" s="63"/>
      <c r="H19" s="108" t="s">
        <v>76</v>
      </c>
      <c r="I19" s="90">
        <f>SUM(I18)</f>
        <v>3000</v>
      </c>
      <c r="J19" s="77" t="s">
        <v>73</v>
      </c>
      <c r="K19" s="63"/>
      <c r="L19" s="63"/>
      <c r="M19" s="90">
        <f>SUM(M17:M18)</f>
        <v>15000</v>
      </c>
      <c r="N19" s="63"/>
      <c r="O19" s="63"/>
      <c r="P19" s="63"/>
      <c r="Q19" s="63"/>
      <c r="R19" s="63" t="s">
        <v>80</v>
      </c>
      <c r="S19" s="135">
        <f>SUM(S17:S18)</f>
        <v>800</v>
      </c>
    </row>
    <row r="20" spans="2:19" ht="16.5" thickBot="1" x14ac:dyDescent="0.3">
      <c r="B20" s="6" t="s">
        <v>8</v>
      </c>
      <c r="C20" s="85"/>
      <c r="D20" s="63"/>
      <c r="E20" s="63"/>
      <c r="F20" s="63"/>
      <c r="G20" s="63"/>
      <c r="H20" s="63"/>
      <c r="I20" s="107"/>
      <c r="J20" s="79"/>
      <c r="K20" s="136">
        <v>600</v>
      </c>
      <c r="L20" s="63"/>
      <c r="M20" s="107"/>
      <c r="N20" s="63"/>
      <c r="O20" s="63"/>
      <c r="P20" s="63"/>
      <c r="Q20" s="63"/>
      <c r="R20" s="63"/>
      <c r="S20" s="133">
        <v>600</v>
      </c>
    </row>
    <row r="21" spans="2:19" x14ac:dyDescent="0.25">
      <c r="C21" s="139">
        <f>SUM(C19:C20)</f>
        <v>11200</v>
      </c>
      <c r="D21" s="63"/>
      <c r="E21" s="63"/>
      <c r="F21" s="63"/>
      <c r="G21" s="63"/>
      <c r="H21" s="108" t="s">
        <v>76</v>
      </c>
      <c r="I21" s="90">
        <f>SUM(I19:I20)</f>
        <v>3000</v>
      </c>
      <c r="J21" s="77" t="s">
        <v>73</v>
      </c>
      <c r="K21" s="139">
        <f>SUM(K20)</f>
        <v>600</v>
      </c>
      <c r="L21" s="63" t="s">
        <v>76</v>
      </c>
      <c r="M21" s="90">
        <f>SUM(M19:M20)</f>
        <v>15000</v>
      </c>
      <c r="N21" s="63"/>
      <c r="O21" s="63"/>
      <c r="P21" s="63"/>
      <c r="Q21" s="63"/>
      <c r="R21" s="63" t="s">
        <v>80</v>
      </c>
      <c r="S21" s="137">
        <f>SUM(S19:S20)</f>
        <v>1400</v>
      </c>
    </row>
    <row r="22" spans="2:19" ht="16.5" thickBot="1" x14ac:dyDescent="0.3">
      <c r="B22" s="6" t="s">
        <v>9</v>
      </c>
      <c r="C22" s="80">
        <v>-800</v>
      </c>
      <c r="D22" s="63"/>
      <c r="E22" s="63"/>
      <c r="F22" s="63"/>
      <c r="G22" s="80">
        <v>800</v>
      </c>
      <c r="H22" s="63"/>
      <c r="I22" s="107"/>
      <c r="J22" s="79"/>
      <c r="K22" s="107"/>
      <c r="L22" s="63"/>
      <c r="M22" s="107"/>
      <c r="N22" s="63"/>
      <c r="O22" s="63"/>
      <c r="P22" s="63"/>
      <c r="Q22" s="63"/>
      <c r="R22" s="63"/>
      <c r="S22" s="107"/>
    </row>
    <row r="23" spans="2:19" x14ac:dyDescent="0.25">
      <c r="C23" s="140">
        <f>SUM(C21:C22)</f>
        <v>10400</v>
      </c>
      <c r="D23" s="63"/>
      <c r="E23" s="63"/>
      <c r="F23" s="108" t="s">
        <v>76</v>
      </c>
      <c r="G23" s="92">
        <f>SUM(G22)</f>
        <v>800</v>
      </c>
      <c r="H23" s="108" t="s">
        <v>76</v>
      </c>
      <c r="I23" s="90">
        <f>SUM(I21:I22)</f>
        <v>3000</v>
      </c>
      <c r="J23" s="77" t="s">
        <v>73</v>
      </c>
      <c r="K23" s="139">
        <f>SUM(K21:K22)</f>
        <v>600</v>
      </c>
      <c r="L23" s="63" t="s">
        <v>76</v>
      </c>
      <c r="M23" s="90">
        <f>SUM(M21:M22)</f>
        <v>15000</v>
      </c>
      <c r="N23" s="63"/>
      <c r="O23" s="63"/>
      <c r="P23" s="63"/>
      <c r="Q23" s="63"/>
      <c r="R23" s="63" t="s">
        <v>80</v>
      </c>
      <c r="S23" s="135">
        <f>SUM(S21:S22)</f>
        <v>1400</v>
      </c>
    </row>
    <row r="24" spans="2:19" ht="16.5" thickBot="1" x14ac:dyDescent="0.3">
      <c r="B24" s="6" t="s">
        <v>11</v>
      </c>
      <c r="C24" s="80">
        <v>3000</v>
      </c>
      <c r="D24" s="108"/>
      <c r="E24" s="109">
        <v>7000</v>
      </c>
      <c r="G24" s="107"/>
      <c r="H24" s="63"/>
      <c r="I24" s="107"/>
      <c r="J24" s="79"/>
      <c r="K24" s="107"/>
      <c r="L24" s="63"/>
      <c r="M24" s="107"/>
      <c r="N24" s="63"/>
      <c r="O24" s="63"/>
      <c r="P24" s="63"/>
      <c r="Q24" s="110">
        <v>10000</v>
      </c>
      <c r="R24" s="63"/>
      <c r="S24" s="107"/>
    </row>
    <row r="25" spans="2:19" x14ac:dyDescent="0.25">
      <c r="C25" s="140">
        <f>SUM(C23:C24)</f>
        <v>13400</v>
      </c>
      <c r="D25" s="108" t="s">
        <v>76</v>
      </c>
      <c r="E25" s="92">
        <f>SUM(E24)</f>
        <v>7000</v>
      </c>
      <c r="F25" s="108" t="s">
        <v>76</v>
      </c>
      <c r="G25" s="90">
        <f>SUM(G23:G24)</f>
        <v>800</v>
      </c>
      <c r="H25" s="108" t="s">
        <v>76</v>
      </c>
      <c r="I25" s="90">
        <f>SUM(I23:I24)</f>
        <v>3000</v>
      </c>
      <c r="J25" s="77" t="s">
        <v>73</v>
      </c>
      <c r="K25" s="139">
        <f>SUM(K23:K24)</f>
        <v>600</v>
      </c>
      <c r="L25" s="63" t="s">
        <v>76</v>
      </c>
      <c r="M25" s="90">
        <f>SUM(M23:M24)</f>
        <v>15000</v>
      </c>
      <c r="N25" s="63"/>
      <c r="O25" s="63"/>
      <c r="P25" s="63" t="s">
        <v>76</v>
      </c>
      <c r="Q25" s="84">
        <f>SUM(Q24)</f>
        <v>10000</v>
      </c>
      <c r="R25" s="63" t="s">
        <v>80</v>
      </c>
      <c r="S25" s="135">
        <f>SUM(S23:S24)</f>
        <v>1400</v>
      </c>
    </row>
    <row r="26" spans="2:19" ht="16.5" thickBot="1" x14ac:dyDescent="0.3">
      <c r="B26" s="6" t="s">
        <v>14</v>
      </c>
      <c r="C26" s="80">
        <v>-500</v>
      </c>
      <c r="D26" s="63"/>
      <c r="E26" s="107"/>
      <c r="F26" s="63"/>
      <c r="G26" s="107"/>
      <c r="H26" s="63"/>
      <c r="I26" s="107"/>
      <c r="J26" s="79"/>
      <c r="K26" s="120">
        <v>-500</v>
      </c>
      <c r="L26" s="63"/>
      <c r="M26" s="107"/>
      <c r="N26" s="63"/>
      <c r="O26" s="86">
        <v>500</v>
      </c>
      <c r="P26" s="63"/>
      <c r="Q26" s="107"/>
      <c r="R26" s="63"/>
      <c r="S26" s="107"/>
    </row>
    <row r="27" spans="2:19" x14ac:dyDescent="0.25">
      <c r="C27" s="139">
        <f>SUM(C25:C26)</f>
        <v>12900</v>
      </c>
      <c r="D27" s="108" t="s">
        <v>76</v>
      </c>
      <c r="E27" s="90">
        <f>SUM(E25:E26)</f>
        <v>7000</v>
      </c>
      <c r="F27" s="108" t="s">
        <v>76</v>
      </c>
      <c r="G27" s="90">
        <f>SUM(G25:G26)</f>
        <v>800</v>
      </c>
      <c r="H27" s="108" t="s">
        <v>76</v>
      </c>
      <c r="I27" s="90">
        <f>SUM(I25:I26)</f>
        <v>3000</v>
      </c>
      <c r="J27" s="77" t="s">
        <v>73</v>
      </c>
      <c r="K27" s="139">
        <f>SUM(K25:K26)</f>
        <v>100</v>
      </c>
      <c r="L27" s="63" t="s">
        <v>76</v>
      </c>
      <c r="M27" s="90">
        <f>SUM(M25:M26)</f>
        <v>15000</v>
      </c>
      <c r="N27" s="108" t="s">
        <v>80</v>
      </c>
      <c r="O27" s="84">
        <f>SUM(O26)</f>
        <v>500</v>
      </c>
      <c r="P27" s="63" t="s">
        <v>76</v>
      </c>
      <c r="Q27" s="84">
        <f>SUM(Q25:Q26)</f>
        <v>10000</v>
      </c>
      <c r="R27" s="63" t="s">
        <v>80</v>
      </c>
      <c r="S27" s="135">
        <f>SUM(S25:S26)</f>
        <v>1400</v>
      </c>
    </row>
    <row r="28" spans="2:19" ht="16.5" thickBot="1" x14ac:dyDescent="0.3">
      <c r="B28" s="6" t="s">
        <v>16</v>
      </c>
      <c r="C28" s="80">
        <v>-500</v>
      </c>
      <c r="D28" s="63"/>
      <c r="E28" s="107"/>
      <c r="F28" s="63"/>
      <c r="G28" s="107"/>
      <c r="H28" s="63"/>
      <c r="I28" s="107"/>
      <c r="J28" s="79"/>
      <c r="K28" s="107"/>
      <c r="L28" s="63"/>
      <c r="M28" s="107"/>
      <c r="N28" s="63"/>
      <c r="O28" s="107"/>
      <c r="P28" s="63"/>
      <c r="Q28" s="107"/>
      <c r="R28" s="63"/>
      <c r="S28" s="107"/>
    </row>
    <row r="29" spans="2:19" x14ac:dyDescent="0.25">
      <c r="C29" s="139">
        <f>SUM(C27:C28)</f>
        <v>12400</v>
      </c>
      <c r="D29" s="108" t="s">
        <v>76</v>
      </c>
      <c r="E29" s="90">
        <f>SUM(E27:E28)</f>
        <v>7000</v>
      </c>
      <c r="F29" s="108" t="s">
        <v>76</v>
      </c>
      <c r="G29" s="90">
        <f>SUM(G27:G28)</f>
        <v>800</v>
      </c>
      <c r="H29" s="108" t="s">
        <v>76</v>
      </c>
      <c r="I29" s="90">
        <f>SUM(I27:I28)</f>
        <v>3000</v>
      </c>
      <c r="J29" s="77" t="s">
        <v>73</v>
      </c>
      <c r="K29" s="139">
        <f>SUM(K27:K28)</f>
        <v>100</v>
      </c>
      <c r="L29" s="63" t="s">
        <v>76</v>
      </c>
      <c r="M29" s="90">
        <f>SUM(M27:M28)</f>
        <v>15000</v>
      </c>
      <c r="N29" s="108" t="s">
        <v>80</v>
      </c>
      <c r="O29" s="84">
        <f>SUM(O27:O28)</f>
        <v>500</v>
      </c>
      <c r="P29" s="63" t="s">
        <v>76</v>
      </c>
      <c r="Q29" s="84">
        <f>SUM(Q27:Q28)</f>
        <v>10000</v>
      </c>
      <c r="R29" s="63" t="s">
        <v>80</v>
      </c>
      <c r="S29" s="135">
        <f>SUM(S27:S28)</f>
        <v>1400</v>
      </c>
    </row>
    <row r="30" spans="2:19" ht="16.5" thickBot="1" x14ac:dyDescent="0.3">
      <c r="B30" s="6" t="s">
        <v>18</v>
      </c>
      <c r="C30" s="80">
        <v>-2500</v>
      </c>
      <c r="D30" s="63"/>
      <c r="E30" s="107"/>
      <c r="F30" s="63"/>
      <c r="G30" s="107"/>
      <c r="H30" s="63"/>
      <c r="I30" s="107"/>
      <c r="J30" s="79"/>
      <c r="K30" s="107"/>
      <c r="L30" s="63"/>
      <c r="M30" s="89"/>
      <c r="N30" s="63"/>
      <c r="O30" s="107"/>
      <c r="P30" s="63"/>
      <c r="Q30" s="107"/>
      <c r="R30" s="63"/>
      <c r="S30" s="86">
        <v>2500</v>
      </c>
    </row>
    <row r="31" spans="2:19" x14ac:dyDescent="0.25">
      <c r="C31" s="139">
        <f>SUM(C29:C30)</f>
        <v>9900</v>
      </c>
      <c r="D31" s="108" t="s">
        <v>76</v>
      </c>
      <c r="E31" s="90">
        <f>SUM(E29:E30)</f>
        <v>7000</v>
      </c>
      <c r="F31" s="108" t="s">
        <v>76</v>
      </c>
      <c r="G31" s="90">
        <f>SUM(G29:G30)</f>
        <v>800</v>
      </c>
      <c r="H31" s="108" t="s">
        <v>76</v>
      </c>
      <c r="I31" s="90">
        <f>SUM(I29:I30)</f>
        <v>3000</v>
      </c>
      <c r="J31" s="77" t="s">
        <v>73</v>
      </c>
      <c r="K31" s="139">
        <f>SUM(K29:K30)</f>
        <v>100</v>
      </c>
      <c r="L31" s="63" t="s">
        <v>76</v>
      </c>
      <c r="M31" s="90">
        <f>SUM(M29:M30)</f>
        <v>15000</v>
      </c>
      <c r="N31" s="108" t="s">
        <v>80</v>
      </c>
      <c r="O31" s="84">
        <f>SUM(O29:O30)</f>
        <v>500</v>
      </c>
      <c r="P31" s="63" t="s">
        <v>76</v>
      </c>
      <c r="Q31" s="84">
        <f>SUM(Q29:Q30)</f>
        <v>10000</v>
      </c>
      <c r="R31" s="63" t="s">
        <v>80</v>
      </c>
      <c r="S31" s="137">
        <f>SUM(S29:S30)</f>
        <v>3900</v>
      </c>
    </row>
    <row r="32" spans="2:19" ht="16.5" thickBot="1" x14ac:dyDescent="0.3">
      <c r="B32" s="6" t="s">
        <v>88</v>
      </c>
      <c r="C32" s="80">
        <v>4000</v>
      </c>
      <c r="D32" s="63"/>
      <c r="E32" s="80">
        <v>-4000</v>
      </c>
      <c r="F32" s="63"/>
      <c r="G32" s="107"/>
      <c r="H32" s="63"/>
      <c r="I32" s="107"/>
      <c r="J32" s="79"/>
      <c r="K32" s="107"/>
      <c r="L32" s="63"/>
      <c r="M32" s="107"/>
      <c r="N32" s="63"/>
      <c r="O32" s="63"/>
      <c r="P32" s="63"/>
      <c r="Q32" s="63"/>
      <c r="R32" s="63"/>
      <c r="S32" s="63"/>
    </row>
    <row r="33" spans="2:19" ht="16.5" thickBot="1" x14ac:dyDescent="0.3">
      <c r="C33" s="138">
        <f>SUM(C31:C32)</f>
        <v>13900</v>
      </c>
      <c r="D33" s="108" t="s">
        <v>76</v>
      </c>
      <c r="E33" s="111">
        <f>SUM(E31:E32)</f>
        <v>3000</v>
      </c>
      <c r="F33" s="108" t="s">
        <v>76</v>
      </c>
      <c r="G33" s="111">
        <f>SUM(G31:G32)</f>
        <v>800</v>
      </c>
      <c r="H33" s="108" t="s">
        <v>76</v>
      </c>
      <c r="I33" s="111">
        <f>SUM(I31:I32)</f>
        <v>3000</v>
      </c>
      <c r="J33" s="77" t="s">
        <v>73</v>
      </c>
      <c r="K33" s="138">
        <f>SUM(K31:K32)</f>
        <v>100</v>
      </c>
      <c r="L33" s="63" t="s">
        <v>76</v>
      </c>
      <c r="M33" s="111">
        <f>SUM(M31:M32)</f>
        <v>15000</v>
      </c>
      <c r="N33" s="108" t="s">
        <v>80</v>
      </c>
      <c r="O33" s="111">
        <f>SUM(O31:O32)</f>
        <v>500</v>
      </c>
      <c r="P33" s="63" t="s">
        <v>76</v>
      </c>
      <c r="Q33" s="111">
        <f>SUM(Q31:Q32)</f>
        <v>10000</v>
      </c>
      <c r="R33" s="63" t="s">
        <v>80</v>
      </c>
      <c r="S33" s="138">
        <f>SUM(S31:S32)</f>
        <v>3900</v>
      </c>
    </row>
    <row r="34" spans="2:19" ht="16.5" thickTop="1" x14ac:dyDescent="0.25">
      <c r="C34" s="63"/>
      <c r="D34" s="72"/>
      <c r="E34" s="63"/>
      <c r="F34" s="63"/>
      <c r="G34" s="63"/>
      <c r="H34" s="63"/>
      <c r="I34" s="63"/>
      <c r="J34" s="79"/>
      <c r="K34" s="63"/>
      <c r="L34" s="72"/>
      <c r="M34" s="63"/>
      <c r="N34" s="63"/>
      <c r="O34" s="63"/>
      <c r="P34" s="63"/>
      <c r="Q34" s="63"/>
      <c r="R34" s="63"/>
      <c r="S34" s="63"/>
    </row>
    <row r="35" spans="2:19" x14ac:dyDescent="0.25">
      <c r="C35" s="63"/>
      <c r="D35" s="72"/>
      <c r="E35" s="63"/>
      <c r="F35" s="63"/>
      <c r="G35" s="63"/>
      <c r="H35" s="63"/>
      <c r="I35" s="63"/>
      <c r="J35" s="79"/>
      <c r="K35" s="63"/>
      <c r="L35" s="72"/>
      <c r="M35" s="63"/>
      <c r="N35" s="63"/>
      <c r="O35" s="63"/>
      <c r="P35" s="63"/>
      <c r="Q35" s="63"/>
      <c r="R35" s="63"/>
      <c r="S35" s="63"/>
    </row>
    <row r="36" spans="2:19" x14ac:dyDescent="0.25">
      <c r="C36" s="63"/>
      <c r="D36" s="72"/>
      <c r="E36" s="63"/>
      <c r="F36" s="121">
        <f>C33+E33+G33+I33</f>
        <v>20700</v>
      </c>
      <c r="G36" s="63"/>
      <c r="H36" s="63"/>
      <c r="I36" s="63"/>
      <c r="J36" s="79"/>
      <c r="K36" s="63"/>
      <c r="L36" s="72"/>
      <c r="M36" s="63"/>
      <c r="O36" s="121">
        <f>K33+M33-O33+Q33-S33</f>
        <v>20700</v>
      </c>
      <c r="P36" s="63"/>
      <c r="Q36" s="63"/>
      <c r="R36" s="63"/>
      <c r="S36" s="63"/>
    </row>
    <row r="37" spans="2:19" x14ac:dyDescent="0.25">
      <c r="C37" s="63"/>
      <c r="D37" s="72"/>
      <c r="E37" s="63"/>
      <c r="F37" s="63"/>
      <c r="G37" s="63"/>
      <c r="H37" s="63"/>
      <c r="I37" s="63"/>
      <c r="J37" s="79"/>
      <c r="K37" s="63"/>
      <c r="L37" s="72"/>
      <c r="M37" s="63"/>
      <c r="N37" s="63"/>
      <c r="O37" s="63"/>
      <c r="P37" s="63"/>
      <c r="Q37" s="63"/>
      <c r="R37" s="63"/>
      <c r="S37" s="63"/>
    </row>
    <row r="38" spans="2:19" x14ac:dyDescent="0.25">
      <c r="C38" s="63"/>
      <c r="D38" s="72"/>
      <c r="E38" s="63"/>
      <c r="F38" s="63"/>
      <c r="G38" s="63"/>
      <c r="H38" s="63"/>
      <c r="I38" s="63"/>
      <c r="J38" s="79"/>
      <c r="K38" s="63"/>
      <c r="L38" s="63"/>
      <c r="M38" s="63"/>
      <c r="N38" s="63"/>
      <c r="O38" s="63"/>
      <c r="P38" s="63"/>
      <c r="Q38" s="63"/>
      <c r="R38" s="63"/>
      <c r="S38" s="63"/>
    </row>
    <row r="39" spans="2:19" x14ac:dyDescent="0.25">
      <c r="C39" s="63"/>
      <c r="D39" s="72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</row>
    <row r="40" spans="2:19" x14ac:dyDescent="0.25">
      <c r="B40" s="5" t="s">
        <v>27</v>
      </c>
      <c r="C40" s="63"/>
      <c r="D40" s="72" t="s">
        <v>90</v>
      </c>
      <c r="E40" s="63"/>
      <c r="F40" s="63"/>
      <c r="G40" s="63"/>
      <c r="H40" s="63"/>
      <c r="I40" s="112">
        <v>10000</v>
      </c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2:19" x14ac:dyDescent="0.25">
      <c r="C41" s="63"/>
      <c r="D41" s="72" t="s">
        <v>84</v>
      </c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</row>
    <row r="42" spans="2:19" x14ac:dyDescent="0.25">
      <c r="C42" s="63"/>
      <c r="D42" s="72"/>
      <c r="E42" s="63" t="s">
        <v>91</v>
      </c>
      <c r="F42" s="63"/>
      <c r="G42" s="112">
        <v>2500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</row>
    <row r="43" spans="2:19" x14ac:dyDescent="0.25">
      <c r="C43" s="63"/>
      <c r="D43" s="72" t="s">
        <v>92</v>
      </c>
      <c r="E43" s="63"/>
      <c r="F43" s="63"/>
      <c r="G43" s="140">
        <v>800</v>
      </c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</row>
    <row r="44" spans="2:19" ht="16.5" thickBot="1" x14ac:dyDescent="0.3">
      <c r="C44" s="63"/>
      <c r="D44" s="72" t="s">
        <v>93</v>
      </c>
      <c r="E44" s="63"/>
      <c r="F44" s="63"/>
      <c r="G44" s="134">
        <v>600</v>
      </c>
      <c r="H44" s="63"/>
      <c r="I44" s="134">
        <f>SUM(G42:G44)</f>
        <v>3900</v>
      </c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2:19" ht="16.5" thickBot="1" x14ac:dyDescent="0.3">
      <c r="C45" s="63"/>
      <c r="D45" s="72"/>
      <c r="E45" s="63" t="s">
        <v>94</v>
      </c>
      <c r="F45" s="63"/>
      <c r="G45" s="63"/>
      <c r="H45" s="63"/>
      <c r="I45" s="138">
        <f>I40-I44</f>
        <v>6100</v>
      </c>
      <c r="J45" s="63"/>
      <c r="K45" s="63"/>
      <c r="L45" s="63"/>
      <c r="M45" s="63"/>
      <c r="N45" s="63"/>
      <c r="O45" s="63"/>
      <c r="P45" s="63"/>
      <c r="Q45" s="63"/>
      <c r="R45" s="63"/>
      <c r="S45" s="63"/>
    </row>
    <row r="46" spans="2:19" ht="16.5" thickTop="1" x14ac:dyDescent="0.25">
      <c r="C46" s="63"/>
      <c r="D46" s="7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</row>
    <row r="47" spans="2:19" x14ac:dyDescent="0.25">
      <c r="D47" s="141" t="s">
        <v>138</v>
      </c>
    </row>
  </sheetData>
  <mergeCells count="2">
    <mergeCell ref="C10:S10"/>
    <mergeCell ref="M11:S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5"/>
  <sheetViews>
    <sheetView topLeftCell="A79" workbookViewId="0">
      <selection activeCell="A97" sqref="A97:B106"/>
    </sheetView>
  </sheetViews>
  <sheetFormatPr defaultRowHeight="15.75" x14ac:dyDescent="0.25"/>
  <cols>
    <col min="1" max="1" width="5.42578125" style="5" customWidth="1"/>
    <col min="2" max="2" width="13.7109375" style="63" customWidth="1"/>
    <col min="3" max="3" width="5" style="72" customWidth="1"/>
    <col min="4" max="4" width="12.28515625" style="63" customWidth="1"/>
    <col min="5" max="5" width="5.140625" style="63" customWidth="1"/>
    <col min="6" max="6" width="14" style="63" customWidth="1"/>
    <col min="7" max="7" width="4.85546875" style="63" customWidth="1"/>
    <col min="8" max="8" width="13.7109375" style="63" customWidth="1"/>
    <col min="9" max="9" width="3.85546875" style="63" customWidth="1"/>
    <col min="10" max="10" width="13.42578125" style="63" customWidth="1"/>
    <col min="11" max="11" width="3.85546875" style="63" customWidth="1"/>
    <col min="12" max="12" width="11.85546875" style="63" customWidth="1"/>
    <col min="13" max="13" width="3.5703125" style="63" customWidth="1"/>
    <col min="14" max="14" width="14.28515625" style="63" customWidth="1"/>
    <col min="15" max="15" width="5.140625" style="63" customWidth="1"/>
    <col min="16" max="16" width="12.140625" style="63" customWidth="1"/>
    <col min="17" max="17" width="5" style="63" customWidth="1"/>
    <col min="18" max="18" width="13" style="63" customWidth="1"/>
    <col min="19" max="19" width="5.5703125" style="63" customWidth="1"/>
    <col min="20" max="20" width="14.28515625" style="63" customWidth="1"/>
    <col min="21" max="16384" width="9.140625" style="5"/>
  </cols>
  <sheetData>
    <row r="1" spans="1:19" x14ac:dyDescent="0.25">
      <c r="A1" s="7" t="s">
        <v>28</v>
      </c>
      <c r="B1" s="60"/>
      <c r="C1" s="61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2"/>
    </row>
    <row r="2" spans="1:19" x14ac:dyDescent="0.25">
      <c r="A2" s="10" t="s">
        <v>68</v>
      </c>
      <c r="B2" s="64"/>
      <c r="C2" s="65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6"/>
    </row>
    <row r="3" spans="1:19" x14ac:dyDescent="0.25">
      <c r="A3" s="10" t="s">
        <v>29</v>
      </c>
      <c r="B3" s="64"/>
      <c r="C3" s="65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6"/>
    </row>
    <row r="4" spans="1:19" x14ac:dyDescent="0.25">
      <c r="A4" s="10" t="s">
        <v>30</v>
      </c>
      <c r="B4" s="64"/>
      <c r="C4" s="65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6"/>
    </row>
    <row r="5" spans="1:19" x14ac:dyDescent="0.25">
      <c r="A5" s="13" t="s">
        <v>31</v>
      </c>
      <c r="B5" s="65" t="s">
        <v>32</v>
      </c>
      <c r="C5" s="65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6"/>
    </row>
    <row r="6" spans="1:19" x14ac:dyDescent="0.25">
      <c r="A6" s="13" t="s">
        <v>33</v>
      </c>
      <c r="B6" s="65" t="s">
        <v>34</v>
      </c>
      <c r="C6" s="65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6"/>
    </row>
    <row r="7" spans="1:19" x14ac:dyDescent="0.25">
      <c r="A7" s="13" t="s">
        <v>6</v>
      </c>
      <c r="B7" s="65" t="s">
        <v>35</v>
      </c>
      <c r="C7" s="65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6"/>
    </row>
    <row r="8" spans="1:19" x14ac:dyDescent="0.25">
      <c r="A8" s="13" t="s">
        <v>8</v>
      </c>
      <c r="B8" s="65" t="s">
        <v>36</v>
      </c>
      <c r="C8" s="65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6"/>
    </row>
    <row r="9" spans="1:19" x14ac:dyDescent="0.25">
      <c r="A9" s="13" t="s">
        <v>9</v>
      </c>
      <c r="B9" s="65" t="s">
        <v>37</v>
      </c>
      <c r="C9" s="65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6"/>
    </row>
    <row r="10" spans="1:19" x14ac:dyDescent="0.25">
      <c r="A10" s="13" t="s">
        <v>11</v>
      </c>
      <c r="B10" s="65" t="s">
        <v>38</v>
      </c>
      <c r="C10" s="65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6"/>
    </row>
    <row r="11" spans="1:19" x14ac:dyDescent="0.25">
      <c r="A11" s="13" t="s">
        <v>14</v>
      </c>
      <c r="B11" s="65" t="s">
        <v>39</v>
      </c>
      <c r="C11" s="65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6"/>
    </row>
    <row r="12" spans="1:19" x14ac:dyDescent="0.25">
      <c r="A12" s="13" t="s">
        <v>16</v>
      </c>
      <c r="B12" s="65" t="s">
        <v>40</v>
      </c>
      <c r="C12" s="65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6"/>
    </row>
    <row r="13" spans="1:19" x14ac:dyDescent="0.25">
      <c r="A13" s="10"/>
      <c r="B13" s="64"/>
      <c r="C13" s="65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6"/>
    </row>
    <row r="14" spans="1:19" x14ac:dyDescent="0.25">
      <c r="A14" s="14" t="s">
        <v>22</v>
      </c>
      <c r="B14" s="64"/>
      <c r="C14" s="65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6"/>
    </row>
    <row r="15" spans="1:19" x14ac:dyDescent="0.25">
      <c r="A15" s="67" t="s">
        <v>23</v>
      </c>
      <c r="B15" s="65" t="s">
        <v>41</v>
      </c>
      <c r="C15" s="65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6"/>
    </row>
    <row r="16" spans="1:19" x14ac:dyDescent="0.25">
      <c r="A16" s="67"/>
      <c r="B16" s="65" t="s">
        <v>42</v>
      </c>
      <c r="C16" s="65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6"/>
    </row>
    <row r="17" spans="1:20" x14ac:dyDescent="0.25">
      <c r="A17" s="67"/>
      <c r="B17" s="65" t="s">
        <v>43</v>
      </c>
      <c r="C17" s="65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6"/>
    </row>
    <row r="18" spans="1:20" x14ac:dyDescent="0.25">
      <c r="A18" s="67" t="s">
        <v>27</v>
      </c>
      <c r="B18" s="65" t="s">
        <v>69</v>
      </c>
      <c r="C18" s="65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6"/>
    </row>
    <row r="19" spans="1:20" x14ac:dyDescent="0.25">
      <c r="A19" s="67"/>
      <c r="B19" s="65" t="s">
        <v>44</v>
      </c>
      <c r="C19" s="65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6"/>
    </row>
    <row r="20" spans="1:20" x14ac:dyDescent="0.25">
      <c r="A20" s="3" t="s">
        <v>62</v>
      </c>
      <c r="B20" s="64"/>
      <c r="C20" s="65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6"/>
    </row>
    <row r="21" spans="1:20" x14ac:dyDescent="0.25">
      <c r="A21" s="15"/>
      <c r="B21" s="68"/>
      <c r="C21" s="69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70"/>
    </row>
    <row r="24" spans="1:20" x14ac:dyDescent="0.25">
      <c r="A24" s="5" t="s">
        <v>23</v>
      </c>
      <c r="B24" s="71" t="s">
        <v>95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</row>
    <row r="25" spans="1:20" x14ac:dyDescent="0.25">
      <c r="N25" s="73" t="s">
        <v>85</v>
      </c>
      <c r="O25" s="73"/>
      <c r="P25" s="73"/>
      <c r="Q25" s="73"/>
      <c r="R25" s="73"/>
      <c r="S25" s="73"/>
      <c r="T25" s="73"/>
    </row>
    <row r="26" spans="1:20" x14ac:dyDescent="0.25">
      <c r="D26" s="63" t="s">
        <v>72</v>
      </c>
      <c r="J26" s="63" t="s">
        <v>96</v>
      </c>
      <c r="L26" s="63" t="s">
        <v>72</v>
      </c>
      <c r="N26" s="63" t="s">
        <v>74</v>
      </c>
      <c r="P26" s="63" t="s">
        <v>81</v>
      </c>
    </row>
    <row r="27" spans="1:20" x14ac:dyDescent="0.25">
      <c r="B27" s="74" t="s">
        <v>71</v>
      </c>
      <c r="C27" s="75" t="s">
        <v>76</v>
      </c>
      <c r="D27" s="75" t="s">
        <v>77</v>
      </c>
      <c r="E27" s="75" t="s">
        <v>76</v>
      </c>
      <c r="F27" s="75" t="s">
        <v>78</v>
      </c>
      <c r="G27" s="75" t="s">
        <v>76</v>
      </c>
      <c r="H27" s="75" t="s">
        <v>79</v>
      </c>
      <c r="I27" s="75" t="s">
        <v>73</v>
      </c>
      <c r="J27" s="75" t="s">
        <v>87</v>
      </c>
      <c r="K27" s="75" t="s">
        <v>76</v>
      </c>
      <c r="L27" s="75" t="s">
        <v>87</v>
      </c>
      <c r="M27" s="75" t="s">
        <v>76</v>
      </c>
      <c r="N27" s="74" t="s">
        <v>75</v>
      </c>
      <c r="O27" s="75" t="s">
        <v>80</v>
      </c>
      <c r="P27" s="74" t="s">
        <v>82</v>
      </c>
      <c r="Q27" s="75" t="s">
        <v>76</v>
      </c>
      <c r="R27" s="74" t="s">
        <v>83</v>
      </c>
      <c r="S27" s="75" t="s">
        <v>80</v>
      </c>
      <c r="T27" s="74" t="s">
        <v>84</v>
      </c>
    </row>
    <row r="28" spans="1:20" x14ac:dyDescent="0.25">
      <c r="A28" s="5" t="s">
        <v>97</v>
      </c>
      <c r="B28" s="76">
        <v>5000</v>
      </c>
      <c r="C28" s="77" t="s">
        <v>76</v>
      </c>
      <c r="D28" s="78">
        <v>1500</v>
      </c>
      <c r="E28" s="77" t="s">
        <v>76</v>
      </c>
      <c r="F28" s="78">
        <v>500</v>
      </c>
      <c r="G28" s="77" t="s">
        <v>76</v>
      </c>
      <c r="H28" s="78">
        <v>6000</v>
      </c>
      <c r="I28" s="77" t="s">
        <v>73</v>
      </c>
      <c r="J28" s="77"/>
      <c r="K28" s="77"/>
      <c r="L28" s="78">
        <v>4200</v>
      </c>
      <c r="M28" s="77" t="s">
        <v>76</v>
      </c>
      <c r="N28" s="76">
        <v>8800</v>
      </c>
      <c r="O28" s="77"/>
      <c r="P28" s="79"/>
      <c r="Q28" s="77"/>
      <c r="R28" s="79"/>
      <c r="S28" s="77"/>
      <c r="T28" s="79"/>
    </row>
    <row r="29" spans="1:20" ht="16.5" thickBot="1" x14ac:dyDescent="0.3">
      <c r="A29" s="6" t="s">
        <v>31</v>
      </c>
      <c r="B29" s="80" t="s">
        <v>86</v>
      </c>
      <c r="C29" s="81"/>
      <c r="D29" s="80" t="s">
        <v>86</v>
      </c>
      <c r="E29" s="81"/>
      <c r="F29" s="82"/>
      <c r="G29" s="81"/>
      <c r="H29" s="82"/>
      <c r="I29" s="81"/>
      <c r="J29" s="81"/>
      <c r="K29" s="81"/>
      <c r="L29" s="82"/>
      <c r="M29" s="81"/>
      <c r="N29" s="83"/>
      <c r="O29" s="81"/>
      <c r="P29" s="81"/>
      <c r="Q29" s="81"/>
      <c r="R29" s="81"/>
      <c r="S29" s="81"/>
      <c r="T29" s="81"/>
    </row>
    <row r="30" spans="1:20" x14ac:dyDescent="0.25">
      <c r="B30" s="84" t="s">
        <v>89</v>
      </c>
      <c r="C30" s="81" t="s">
        <v>76</v>
      </c>
      <c r="D30" s="84" t="s">
        <v>89</v>
      </c>
      <c r="E30" s="81" t="s">
        <v>76</v>
      </c>
      <c r="F30" s="84" t="s">
        <v>89</v>
      </c>
      <c r="G30" s="81" t="s">
        <v>76</v>
      </c>
      <c r="H30" s="84" t="s">
        <v>89</v>
      </c>
      <c r="I30" s="81" t="s">
        <v>73</v>
      </c>
      <c r="J30" s="81"/>
      <c r="K30" s="81"/>
      <c r="L30" s="84" t="s">
        <v>89</v>
      </c>
      <c r="M30" s="81"/>
      <c r="N30" s="84" t="s">
        <v>89</v>
      </c>
      <c r="O30" s="81"/>
      <c r="P30" s="81"/>
      <c r="Q30" s="81"/>
      <c r="R30" s="81"/>
      <c r="S30" s="81"/>
      <c r="T30" s="81"/>
    </row>
    <row r="31" spans="1:20" ht="16.5" thickBot="1" x14ac:dyDescent="0.3">
      <c r="A31" s="6" t="s">
        <v>33</v>
      </c>
      <c r="B31" s="80" t="s">
        <v>86</v>
      </c>
      <c r="C31" s="81"/>
      <c r="D31" s="85"/>
      <c r="E31" s="81"/>
      <c r="F31" s="85"/>
      <c r="G31" s="81"/>
      <c r="H31" s="81"/>
      <c r="I31" s="81"/>
      <c r="J31" s="81"/>
      <c r="K31" s="81"/>
      <c r="L31" s="86" t="s">
        <v>86</v>
      </c>
      <c r="M31" s="81"/>
      <c r="N31" s="85"/>
      <c r="O31" s="81"/>
      <c r="P31" s="81"/>
      <c r="Q31" s="81"/>
      <c r="R31" s="81"/>
      <c r="S31" s="81"/>
      <c r="T31" s="87"/>
    </row>
    <row r="32" spans="1:20" x14ac:dyDescent="0.25">
      <c r="B32" s="84" t="s">
        <v>89</v>
      </c>
      <c r="C32" s="81" t="s">
        <v>76</v>
      </c>
      <c r="D32" s="84" t="s">
        <v>89</v>
      </c>
      <c r="E32" s="81" t="s">
        <v>76</v>
      </c>
      <c r="F32" s="84" t="s">
        <v>89</v>
      </c>
      <c r="G32" s="81" t="s">
        <v>76</v>
      </c>
      <c r="H32" s="88" t="s">
        <v>89</v>
      </c>
      <c r="I32" s="81" t="s">
        <v>73</v>
      </c>
      <c r="J32" s="81"/>
      <c r="K32" s="81"/>
      <c r="L32" s="84" t="s">
        <v>89</v>
      </c>
      <c r="M32" s="81" t="s">
        <v>76</v>
      </c>
      <c r="N32" s="84" t="s">
        <v>89</v>
      </c>
      <c r="O32" s="81"/>
      <c r="P32" s="81"/>
      <c r="Q32" s="81"/>
      <c r="R32" s="81"/>
      <c r="S32" s="81"/>
      <c r="T32" s="87"/>
    </row>
    <row r="33" spans="1:20" ht="16.5" thickBot="1" x14ac:dyDescent="0.3">
      <c r="A33" s="6" t="s">
        <v>6</v>
      </c>
      <c r="B33" s="80" t="s">
        <v>86</v>
      </c>
      <c r="C33" s="81"/>
      <c r="D33" s="80" t="s">
        <v>86</v>
      </c>
      <c r="E33" s="81"/>
      <c r="F33" s="85"/>
      <c r="G33" s="81"/>
      <c r="H33" s="89"/>
      <c r="I33" s="81"/>
      <c r="J33" s="81"/>
      <c r="K33" s="81"/>
      <c r="L33" s="85"/>
      <c r="M33" s="81"/>
      <c r="N33" s="85"/>
      <c r="O33" s="81"/>
      <c r="P33" s="81"/>
      <c r="Q33" s="81"/>
      <c r="R33" s="80" t="s">
        <v>86</v>
      </c>
      <c r="S33" s="81"/>
      <c r="T33" s="81"/>
    </row>
    <row r="34" spans="1:20" x14ac:dyDescent="0.25">
      <c r="B34" s="90" t="s">
        <v>89</v>
      </c>
      <c r="C34" s="81" t="s">
        <v>76</v>
      </c>
      <c r="D34" s="90" t="s">
        <v>89</v>
      </c>
      <c r="E34" s="81" t="s">
        <v>76</v>
      </c>
      <c r="F34" s="90" t="s">
        <v>89</v>
      </c>
      <c r="G34" s="81" t="s">
        <v>76</v>
      </c>
      <c r="H34" s="90" t="s">
        <v>89</v>
      </c>
      <c r="I34" s="81" t="s">
        <v>73</v>
      </c>
      <c r="J34" s="81"/>
      <c r="K34" s="81"/>
      <c r="L34" s="90" t="s">
        <v>89</v>
      </c>
      <c r="M34" s="81" t="s">
        <v>76</v>
      </c>
      <c r="N34" s="84" t="s">
        <v>89</v>
      </c>
      <c r="O34" s="81"/>
      <c r="P34" s="81"/>
      <c r="Q34" s="81" t="s">
        <v>76</v>
      </c>
      <c r="R34" s="90" t="s">
        <v>89</v>
      </c>
      <c r="S34" s="81"/>
      <c r="T34" s="87"/>
    </row>
    <row r="35" spans="1:20" ht="16.5" thickBot="1" x14ac:dyDescent="0.3">
      <c r="A35" s="6" t="s">
        <v>8</v>
      </c>
      <c r="B35" s="80" t="s">
        <v>86</v>
      </c>
      <c r="C35" s="81"/>
      <c r="D35" s="85"/>
      <c r="E35" s="81"/>
      <c r="F35" s="85"/>
      <c r="G35" s="81"/>
      <c r="H35" s="86" t="s">
        <v>86</v>
      </c>
      <c r="I35" s="81"/>
      <c r="J35" s="81"/>
      <c r="K35" s="81"/>
      <c r="L35" s="80" t="s">
        <v>86</v>
      </c>
      <c r="M35" s="81"/>
      <c r="N35" s="85"/>
      <c r="O35" s="81"/>
      <c r="P35" s="81"/>
      <c r="Q35" s="81"/>
      <c r="R35" s="85"/>
      <c r="S35" s="81"/>
      <c r="T35" s="87"/>
    </row>
    <row r="36" spans="1:20" x14ac:dyDescent="0.25">
      <c r="B36" s="91" t="s">
        <v>86</v>
      </c>
      <c r="C36" s="81" t="s">
        <v>76</v>
      </c>
      <c r="D36" s="90" t="s">
        <v>86</v>
      </c>
      <c r="E36" s="81" t="s">
        <v>76</v>
      </c>
      <c r="F36" s="90" t="s">
        <v>86</v>
      </c>
      <c r="G36" s="81" t="s">
        <v>76</v>
      </c>
      <c r="H36" s="90" t="s">
        <v>86</v>
      </c>
      <c r="I36" s="81" t="s">
        <v>73</v>
      </c>
      <c r="J36" s="81"/>
      <c r="K36" s="81"/>
      <c r="L36" s="90" t="s">
        <v>86</v>
      </c>
      <c r="M36" s="81" t="s">
        <v>76</v>
      </c>
      <c r="N36" s="84" t="s">
        <v>86</v>
      </c>
      <c r="O36" s="81"/>
      <c r="P36" s="81"/>
      <c r="Q36" s="81" t="s">
        <v>76</v>
      </c>
      <c r="R36" s="90" t="s">
        <v>86</v>
      </c>
      <c r="S36" s="81"/>
      <c r="T36" s="87"/>
    </row>
    <row r="37" spans="1:20" x14ac:dyDescent="0.25">
      <c r="A37" s="6" t="s">
        <v>9</v>
      </c>
      <c r="B37" s="92" t="s">
        <v>86</v>
      </c>
      <c r="C37" s="81"/>
      <c r="D37" s="93"/>
      <c r="E37" s="81"/>
      <c r="F37" s="94"/>
      <c r="G37" s="81"/>
      <c r="H37" s="93"/>
      <c r="I37" s="81"/>
      <c r="J37" s="81"/>
      <c r="K37" s="81"/>
      <c r="L37" s="93"/>
      <c r="M37" s="81"/>
      <c r="N37" s="93"/>
      <c r="O37" s="81"/>
      <c r="P37" s="81"/>
      <c r="Q37" s="81"/>
      <c r="R37" s="93"/>
      <c r="S37" s="81"/>
      <c r="T37" s="88" t="s">
        <v>86</v>
      </c>
    </row>
    <row r="38" spans="1:20" x14ac:dyDescent="0.25">
      <c r="A38" s="6"/>
      <c r="B38" s="94"/>
      <c r="C38" s="81"/>
      <c r="D38" s="93"/>
      <c r="E38" s="81"/>
      <c r="F38" s="94"/>
      <c r="G38" s="81"/>
      <c r="H38" s="93"/>
      <c r="I38" s="81"/>
      <c r="J38" s="81"/>
      <c r="K38" s="81"/>
      <c r="L38" s="93"/>
      <c r="M38" s="81"/>
      <c r="N38" s="93"/>
      <c r="O38" s="81"/>
      <c r="P38" s="81"/>
      <c r="Q38" s="81"/>
      <c r="R38" s="93"/>
      <c r="S38" s="81"/>
      <c r="T38" s="88" t="s">
        <v>86</v>
      </c>
    </row>
    <row r="39" spans="1:20" ht="16.5" thickBot="1" x14ac:dyDescent="0.3">
      <c r="B39" s="95"/>
      <c r="C39" s="81"/>
      <c r="D39" s="95"/>
      <c r="E39" s="81"/>
      <c r="F39" s="82"/>
      <c r="G39" s="81"/>
      <c r="H39" s="82"/>
      <c r="I39" s="81"/>
      <c r="J39" s="93"/>
      <c r="K39" s="81"/>
      <c r="L39" s="82"/>
      <c r="M39" s="81"/>
      <c r="N39" s="82"/>
      <c r="O39" s="81"/>
      <c r="P39" s="81"/>
      <c r="Q39" s="81"/>
      <c r="R39" s="83"/>
      <c r="S39" s="81"/>
      <c r="T39" s="96" t="s">
        <v>86</v>
      </c>
    </row>
    <row r="40" spans="1:20" x14ac:dyDescent="0.25">
      <c r="B40" s="90" t="s">
        <v>86</v>
      </c>
      <c r="C40" s="81" t="s">
        <v>76</v>
      </c>
      <c r="D40" s="90" t="s">
        <v>86</v>
      </c>
      <c r="E40" s="81" t="s">
        <v>76</v>
      </c>
      <c r="F40" s="90" t="s">
        <v>86</v>
      </c>
      <c r="G40" s="81" t="s">
        <v>76</v>
      </c>
      <c r="H40" s="90" t="s">
        <v>86</v>
      </c>
      <c r="I40" s="81" t="s">
        <v>73</v>
      </c>
      <c r="J40" s="81"/>
      <c r="K40" s="81"/>
      <c r="L40" s="90" t="s">
        <v>86</v>
      </c>
      <c r="M40" s="81" t="s">
        <v>76</v>
      </c>
      <c r="N40" s="84" t="s">
        <v>86</v>
      </c>
      <c r="O40" s="81"/>
      <c r="P40" s="81"/>
      <c r="Q40" s="81" t="s">
        <v>76</v>
      </c>
      <c r="R40" s="84" t="s">
        <v>86</v>
      </c>
      <c r="S40" s="81" t="s">
        <v>80</v>
      </c>
      <c r="T40" s="88" t="s">
        <v>86</v>
      </c>
    </row>
    <row r="41" spans="1:20" ht="16.5" thickBot="1" x14ac:dyDescent="0.3">
      <c r="A41" s="6" t="s">
        <v>11</v>
      </c>
      <c r="B41" s="80" t="s">
        <v>86</v>
      </c>
      <c r="C41" s="81"/>
      <c r="D41" s="89"/>
      <c r="E41" s="87"/>
      <c r="F41" s="89"/>
      <c r="G41" s="87"/>
      <c r="H41" s="89"/>
      <c r="I41" s="87"/>
      <c r="J41" s="87"/>
      <c r="K41" s="87"/>
      <c r="L41" s="89"/>
      <c r="M41" s="87"/>
      <c r="N41" s="97"/>
      <c r="O41" s="81"/>
      <c r="P41" s="86" t="s">
        <v>86</v>
      </c>
      <c r="Q41" s="81"/>
      <c r="R41" s="85"/>
      <c r="S41" s="81"/>
      <c r="T41" s="85"/>
    </row>
    <row r="42" spans="1:20" x14ac:dyDescent="0.25">
      <c r="B42" s="92" t="s">
        <v>86</v>
      </c>
      <c r="C42" s="81" t="s">
        <v>76</v>
      </c>
      <c r="D42" s="92" t="s">
        <v>86</v>
      </c>
      <c r="E42" s="81" t="s">
        <v>76</v>
      </c>
      <c r="F42" s="92" t="s">
        <v>86</v>
      </c>
      <c r="G42" s="81" t="s">
        <v>76</v>
      </c>
      <c r="H42" s="92" t="s">
        <v>86</v>
      </c>
      <c r="I42" s="81"/>
      <c r="J42" s="81"/>
      <c r="K42" s="81"/>
      <c r="L42" s="92" t="s">
        <v>86</v>
      </c>
      <c r="M42" s="81" t="s">
        <v>76</v>
      </c>
      <c r="N42" s="88" t="s">
        <v>86</v>
      </c>
      <c r="O42" s="81" t="s">
        <v>80</v>
      </c>
      <c r="P42" s="84" t="s">
        <v>86</v>
      </c>
      <c r="Q42" s="81" t="s">
        <v>76</v>
      </c>
      <c r="R42" s="88" t="s">
        <v>86</v>
      </c>
      <c r="S42" s="81" t="s">
        <v>80</v>
      </c>
      <c r="T42" s="88" t="s">
        <v>86</v>
      </c>
    </row>
    <row r="43" spans="1:20" ht="16.5" thickBot="1" x14ac:dyDescent="0.3">
      <c r="A43" s="6" t="s">
        <v>14</v>
      </c>
      <c r="B43" s="80" t="s">
        <v>86</v>
      </c>
      <c r="C43" s="81"/>
      <c r="D43" s="85"/>
      <c r="E43" s="81"/>
      <c r="F43" s="85"/>
      <c r="G43" s="81"/>
      <c r="H43" s="85"/>
      <c r="I43" s="81"/>
      <c r="J43" s="86" t="s">
        <v>86</v>
      </c>
      <c r="K43" s="81"/>
      <c r="L43" s="85"/>
      <c r="M43" s="81"/>
      <c r="N43" s="85"/>
      <c r="O43" s="81"/>
      <c r="P43" s="85"/>
      <c r="Q43" s="81"/>
      <c r="R43" s="85"/>
      <c r="S43" s="81"/>
      <c r="T43" s="85"/>
    </row>
    <row r="44" spans="1:20" x14ac:dyDescent="0.25">
      <c r="B44" s="92" t="s">
        <v>86</v>
      </c>
      <c r="C44" s="81" t="s">
        <v>76</v>
      </c>
      <c r="D44" s="92" t="s">
        <v>86</v>
      </c>
      <c r="E44" s="81" t="s">
        <v>76</v>
      </c>
      <c r="F44" s="92" t="s">
        <v>86</v>
      </c>
      <c r="G44" s="81" t="s">
        <v>76</v>
      </c>
      <c r="H44" s="92" t="s">
        <v>86</v>
      </c>
      <c r="I44" s="81" t="s">
        <v>73</v>
      </c>
      <c r="J44" s="92" t="s">
        <v>86</v>
      </c>
      <c r="K44" s="81" t="s">
        <v>76</v>
      </c>
      <c r="L44" s="92" t="s">
        <v>86</v>
      </c>
      <c r="M44" s="81" t="s">
        <v>76</v>
      </c>
      <c r="N44" s="92" t="s">
        <v>86</v>
      </c>
      <c r="O44" s="81" t="s">
        <v>80</v>
      </c>
      <c r="P44" s="92" t="s">
        <v>86</v>
      </c>
      <c r="Q44" s="81" t="s">
        <v>76</v>
      </c>
      <c r="R44" s="92" t="s">
        <v>86</v>
      </c>
      <c r="S44" s="81" t="s">
        <v>80</v>
      </c>
      <c r="T44" s="92" t="s">
        <v>86</v>
      </c>
    </row>
    <row r="45" spans="1:20" ht="16.5" thickBot="1" x14ac:dyDescent="0.3">
      <c r="A45" s="6" t="s">
        <v>16</v>
      </c>
      <c r="B45" s="85"/>
      <c r="C45" s="98"/>
      <c r="D45" s="85"/>
      <c r="E45" s="81"/>
      <c r="F45" s="85"/>
      <c r="G45" s="81"/>
      <c r="H45" s="85"/>
      <c r="I45" s="81"/>
      <c r="J45" s="107"/>
      <c r="K45" s="81"/>
      <c r="L45" s="80" t="s">
        <v>86</v>
      </c>
      <c r="M45" s="81"/>
      <c r="N45" s="85"/>
      <c r="O45" s="81"/>
      <c r="P45" s="85"/>
      <c r="Q45" s="81"/>
      <c r="R45" s="85"/>
      <c r="S45" s="81"/>
      <c r="T45" s="80" t="s">
        <v>86</v>
      </c>
    </row>
    <row r="46" spans="1:20" ht="16.5" thickBot="1" x14ac:dyDescent="0.3">
      <c r="B46" s="99" t="s">
        <v>89</v>
      </c>
      <c r="C46" s="100" t="s">
        <v>76</v>
      </c>
      <c r="D46" s="99" t="s">
        <v>89</v>
      </c>
      <c r="E46" s="100" t="s">
        <v>76</v>
      </c>
      <c r="F46" s="99" t="s">
        <v>89</v>
      </c>
      <c r="G46" s="100" t="s">
        <v>76</v>
      </c>
      <c r="H46" s="99" t="s">
        <v>89</v>
      </c>
      <c r="I46" s="100" t="s">
        <v>73</v>
      </c>
      <c r="J46" s="99" t="s">
        <v>89</v>
      </c>
      <c r="K46" s="100" t="s">
        <v>76</v>
      </c>
      <c r="L46" s="99" t="s">
        <v>89</v>
      </c>
      <c r="M46" s="100" t="s">
        <v>76</v>
      </c>
      <c r="N46" s="99" t="s">
        <v>89</v>
      </c>
      <c r="O46" s="100" t="s">
        <v>80</v>
      </c>
      <c r="P46" s="99" t="s">
        <v>89</v>
      </c>
      <c r="Q46" s="100" t="s">
        <v>76</v>
      </c>
      <c r="R46" s="99" t="s">
        <v>89</v>
      </c>
      <c r="S46" s="100" t="s">
        <v>80</v>
      </c>
      <c r="T46" s="99" t="s">
        <v>89</v>
      </c>
    </row>
    <row r="47" spans="1:20" ht="16.5" thickTop="1" x14ac:dyDescent="0.25">
      <c r="B47" s="101"/>
    </row>
    <row r="48" spans="1:20" x14ac:dyDescent="0.25">
      <c r="B48" s="101"/>
    </row>
    <row r="49" spans="1:9" x14ac:dyDescent="0.25">
      <c r="B49" s="101"/>
    </row>
    <row r="50" spans="1:9" x14ac:dyDescent="0.25">
      <c r="A50" s="102" t="s">
        <v>27</v>
      </c>
      <c r="B50" s="113" t="s">
        <v>95</v>
      </c>
      <c r="C50" s="113"/>
      <c r="D50" s="113"/>
      <c r="E50" s="113"/>
      <c r="F50" s="113"/>
      <c r="G50" s="113"/>
      <c r="H50" s="113"/>
      <c r="I50" s="104"/>
    </row>
    <row r="51" spans="1:9" x14ac:dyDescent="0.25">
      <c r="A51" s="102"/>
      <c r="B51" s="113" t="s">
        <v>98</v>
      </c>
      <c r="C51" s="113"/>
      <c r="D51" s="113"/>
      <c r="E51" s="113"/>
      <c r="F51" s="113"/>
      <c r="G51" s="113"/>
      <c r="H51" s="113"/>
      <c r="I51" s="104"/>
    </row>
    <row r="52" spans="1:9" ht="16.5" thickBot="1" x14ac:dyDescent="0.3">
      <c r="A52" s="102"/>
      <c r="B52" s="114" t="s">
        <v>99</v>
      </c>
      <c r="C52" s="114"/>
      <c r="D52" s="114"/>
      <c r="E52" s="114"/>
      <c r="F52" s="114"/>
      <c r="G52" s="114"/>
      <c r="H52" s="114"/>
      <c r="I52" s="104"/>
    </row>
    <row r="53" spans="1:9" x14ac:dyDescent="0.25">
      <c r="A53" s="102"/>
      <c r="B53" s="103" t="s">
        <v>83</v>
      </c>
      <c r="C53" s="103"/>
      <c r="D53" s="104"/>
      <c r="E53" s="104"/>
      <c r="F53" s="94"/>
      <c r="G53" s="104"/>
      <c r="H53" s="104"/>
      <c r="I53" s="104"/>
    </row>
    <row r="54" spans="1:9" x14ac:dyDescent="0.25">
      <c r="A54" s="102"/>
      <c r="B54" s="103" t="s">
        <v>100</v>
      </c>
      <c r="C54" s="103"/>
      <c r="D54" s="104"/>
      <c r="E54" s="104"/>
      <c r="F54" s="94"/>
      <c r="G54" s="104"/>
      <c r="H54" s="112" t="s">
        <v>86</v>
      </c>
      <c r="I54" s="104"/>
    </row>
    <row r="55" spans="1:9" x14ac:dyDescent="0.25">
      <c r="A55" s="102"/>
      <c r="B55" s="103" t="s">
        <v>84</v>
      </c>
      <c r="C55" s="103"/>
      <c r="D55" s="104"/>
      <c r="E55" s="104"/>
      <c r="F55" s="104"/>
      <c r="G55" s="104"/>
      <c r="H55" s="101"/>
      <c r="I55" s="104"/>
    </row>
    <row r="56" spans="1:9" x14ac:dyDescent="0.25">
      <c r="A56" s="102"/>
      <c r="B56" s="103" t="s">
        <v>101</v>
      </c>
      <c r="C56" s="103"/>
      <c r="D56" s="104"/>
      <c r="E56" s="104"/>
      <c r="F56" s="112" t="s">
        <v>86</v>
      </c>
      <c r="G56" s="104"/>
      <c r="H56" s="104"/>
      <c r="I56" s="104"/>
    </row>
    <row r="57" spans="1:9" x14ac:dyDescent="0.25">
      <c r="A57" s="102"/>
      <c r="B57" s="103" t="s">
        <v>102</v>
      </c>
      <c r="C57" s="103"/>
      <c r="D57" s="104"/>
      <c r="E57" s="104"/>
      <c r="F57" s="92" t="s">
        <v>86</v>
      </c>
      <c r="G57" s="87"/>
      <c r="H57" s="87"/>
      <c r="I57" s="104"/>
    </row>
    <row r="58" spans="1:9" x14ac:dyDescent="0.25">
      <c r="B58" s="72" t="s">
        <v>103</v>
      </c>
      <c r="F58" s="92" t="s">
        <v>86</v>
      </c>
      <c r="G58" s="81"/>
      <c r="H58" s="81"/>
    </row>
    <row r="59" spans="1:9" ht="16.5" thickBot="1" x14ac:dyDescent="0.3">
      <c r="B59" s="72" t="s">
        <v>104</v>
      </c>
      <c r="F59" s="80" t="s">
        <v>86</v>
      </c>
      <c r="G59" s="81"/>
    </row>
    <row r="60" spans="1:9" ht="16.5" thickBot="1" x14ac:dyDescent="0.3">
      <c r="B60" s="72" t="s">
        <v>105</v>
      </c>
      <c r="H60" s="80" t="s">
        <v>89</v>
      </c>
    </row>
    <row r="61" spans="1:9" ht="16.5" thickBot="1" x14ac:dyDescent="0.3">
      <c r="B61" s="72" t="s">
        <v>94</v>
      </c>
      <c r="H61" s="99" t="s">
        <v>89</v>
      </c>
    </row>
    <row r="62" spans="1:9" ht="16.5" thickTop="1" x14ac:dyDescent="0.25"/>
    <row r="65" spans="2:8" x14ac:dyDescent="0.25">
      <c r="B65" s="113" t="s">
        <v>95</v>
      </c>
      <c r="C65" s="113"/>
      <c r="D65" s="113"/>
      <c r="E65" s="113"/>
      <c r="F65" s="113"/>
      <c r="G65" s="113"/>
      <c r="H65" s="113"/>
    </row>
    <row r="66" spans="2:8" x14ac:dyDescent="0.25">
      <c r="B66" s="113" t="s">
        <v>106</v>
      </c>
      <c r="C66" s="113"/>
      <c r="D66" s="113"/>
      <c r="E66" s="113"/>
      <c r="F66" s="113"/>
      <c r="G66" s="113"/>
      <c r="H66" s="113"/>
    </row>
    <row r="67" spans="2:8" ht="16.5" thickBot="1" x14ac:dyDescent="0.3">
      <c r="B67" s="114" t="s">
        <v>99</v>
      </c>
      <c r="C67" s="114"/>
      <c r="D67" s="114"/>
      <c r="E67" s="114"/>
      <c r="F67" s="114"/>
      <c r="G67" s="114"/>
      <c r="H67" s="114"/>
    </row>
    <row r="68" spans="2:8" x14ac:dyDescent="0.25">
      <c r="B68" s="72" t="s">
        <v>107</v>
      </c>
      <c r="H68" s="112" t="s">
        <v>86</v>
      </c>
    </row>
    <row r="69" spans="2:8" ht="16.5" thickBot="1" x14ac:dyDescent="0.3">
      <c r="B69" s="72" t="s">
        <v>108</v>
      </c>
      <c r="H69" s="80" t="s">
        <v>86</v>
      </c>
    </row>
    <row r="70" spans="2:8" x14ac:dyDescent="0.25">
      <c r="B70" s="72"/>
      <c r="H70" s="92" t="s">
        <v>89</v>
      </c>
    </row>
    <row r="71" spans="2:8" ht="16.5" thickBot="1" x14ac:dyDescent="0.3">
      <c r="B71" s="72" t="s">
        <v>109</v>
      </c>
      <c r="H71" s="80" t="s">
        <v>86</v>
      </c>
    </row>
    <row r="72" spans="2:8" ht="16.5" thickBot="1" x14ac:dyDescent="0.3">
      <c r="B72" s="72" t="s">
        <v>110</v>
      </c>
      <c r="H72" s="99" t="s">
        <v>89</v>
      </c>
    </row>
    <row r="73" spans="2:8" ht="16.5" thickTop="1" x14ac:dyDescent="0.25">
      <c r="B73" s="72"/>
    </row>
    <row r="74" spans="2:8" x14ac:dyDescent="0.25">
      <c r="B74" s="72"/>
    </row>
    <row r="75" spans="2:8" x14ac:dyDescent="0.25">
      <c r="B75" s="72"/>
    </row>
    <row r="76" spans="2:8" x14ac:dyDescent="0.25">
      <c r="B76" s="113" t="s">
        <v>95</v>
      </c>
      <c r="C76" s="113"/>
      <c r="D76" s="113"/>
      <c r="E76" s="113"/>
      <c r="F76" s="113"/>
      <c r="G76" s="113"/>
      <c r="H76" s="113"/>
    </row>
    <row r="77" spans="2:8" x14ac:dyDescent="0.25">
      <c r="B77" s="113" t="s">
        <v>111</v>
      </c>
      <c r="C77" s="113"/>
      <c r="D77" s="113"/>
      <c r="E77" s="113"/>
      <c r="F77" s="113"/>
      <c r="G77" s="113"/>
      <c r="H77" s="113"/>
    </row>
    <row r="78" spans="2:8" ht="16.5" thickBot="1" x14ac:dyDescent="0.3">
      <c r="B78" s="114" t="s">
        <v>99</v>
      </c>
      <c r="C78" s="114"/>
      <c r="D78" s="114"/>
      <c r="E78" s="114"/>
      <c r="F78" s="114"/>
      <c r="G78" s="114"/>
      <c r="H78" s="114"/>
    </row>
    <row r="79" spans="2:8" x14ac:dyDescent="0.25">
      <c r="B79" s="116" t="s">
        <v>112</v>
      </c>
      <c r="C79" s="116"/>
      <c r="D79" s="116"/>
      <c r="E79" s="116"/>
      <c r="F79" s="116"/>
      <c r="G79" s="116"/>
      <c r="H79" s="116"/>
    </row>
    <row r="80" spans="2:8" x14ac:dyDescent="0.25">
      <c r="B80" s="72" t="s">
        <v>71</v>
      </c>
      <c r="H80" s="112" t="s">
        <v>86</v>
      </c>
    </row>
    <row r="81" spans="2:8" x14ac:dyDescent="0.25">
      <c r="B81" s="72" t="s">
        <v>113</v>
      </c>
      <c r="H81" s="92" t="s">
        <v>86</v>
      </c>
    </row>
    <row r="82" spans="2:8" x14ac:dyDescent="0.25">
      <c r="B82" s="72" t="s">
        <v>114</v>
      </c>
      <c r="H82" s="92" t="s">
        <v>86</v>
      </c>
    </row>
    <row r="83" spans="2:8" ht="16.5" thickBot="1" x14ac:dyDescent="0.3">
      <c r="B83" s="72" t="s">
        <v>115</v>
      </c>
      <c r="H83" s="80" t="s">
        <v>86</v>
      </c>
    </row>
    <row r="84" spans="2:8" ht="16.5" thickBot="1" x14ac:dyDescent="0.3">
      <c r="B84" s="72" t="s">
        <v>116</v>
      </c>
      <c r="H84" s="117" t="s">
        <v>89</v>
      </c>
    </row>
    <row r="85" spans="2:8" ht="16.5" thickTop="1" x14ac:dyDescent="0.25">
      <c r="B85" s="72"/>
    </row>
    <row r="86" spans="2:8" x14ac:dyDescent="0.25">
      <c r="B86" s="115" t="s">
        <v>117</v>
      </c>
      <c r="C86" s="115"/>
      <c r="D86" s="115"/>
      <c r="E86" s="115"/>
      <c r="F86" s="115"/>
      <c r="G86" s="115"/>
      <c r="H86" s="115"/>
    </row>
    <row r="87" spans="2:8" x14ac:dyDescent="0.25">
      <c r="B87" s="72" t="s">
        <v>119</v>
      </c>
      <c r="C87" s="63"/>
    </row>
    <row r="88" spans="2:8" x14ac:dyDescent="0.25">
      <c r="B88" s="72" t="s">
        <v>118</v>
      </c>
      <c r="H88" s="112" t="s">
        <v>86</v>
      </c>
    </row>
    <row r="89" spans="2:8" ht="16.5" thickBot="1" x14ac:dyDescent="0.3">
      <c r="B89" s="72" t="s">
        <v>120</v>
      </c>
      <c r="H89" s="80" t="s">
        <v>86</v>
      </c>
    </row>
    <row r="90" spans="2:8" x14ac:dyDescent="0.25">
      <c r="B90" s="72" t="s">
        <v>121</v>
      </c>
      <c r="H90" s="90" t="s">
        <v>89</v>
      </c>
    </row>
    <row r="91" spans="2:8" x14ac:dyDescent="0.25">
      <c r="B91" s="72" t="s">
        <v>85</v>
      </c>
      <c r="H91" s="118"/>
    </row>
    <row r="92" spans="2:8" ht="16.5" thickBot="1" x14ac:dyDescent="0.3">
      <c r="B92" s="72" t="s">
        <v>122</v>
      </c>
      <c r="H92" s="109" t="s">
        <v>86</v>
      </c>
    </row>
    <row r="93" spans="2:8" ht="16.5" thickBot="1" x14ac:dyDescent="0.3">
      <c r="B93" s="72" t="s">
        <v>123</v>
      </c>
      <c r="H93" s="117" t="s">
        <v>89</v>
      </c>
    </row>
    <row r="94" spans="2:8" ht="16.5" thickTop="1" x14ac:dyDescent="0.25">
      <c r="B94" s="72"/>
    </row>
    <row r="97" spans="1:11" x14ac:dyDescent="0.25">
      <c r="A97" s="129"/>
      <c r="B97" s="129"/>
      <c r="C97" s="129"/>
      <c r="D97" s="129"/>
      <c r="E97" s="129"/>
      <c r="F97" s="129"/>
      <c r="G97" s="129"/>
      <c r="H97" s="129"/>
      <c r="I97" s="129"/>
      <c r="J97" s="129"/>
      <c r="K97" s="129"/>
    </row>
    <row r="98" spans="1:11" x14ac:dyDescent="0.25">
      <c r="A98" s="128" t="s">
        <v>132</v>
      </c>
      <c r="B98" s="129"/>
      <c r="C98" s="129"/>
      <c r="D98" s="129"/>
      <c r="E98" s="129"/>
      <c r="F98" s="129"/>
      <c r="G98" s="129"/>
      <c r="H98" s="129"/>
      <c r="I98" s="129"/>
      <c r="J98" s="129"/>
      <c r="K98" s="129"/>
    </row>
    <row r="99" spans="1:11" x14ac:dyDescent="0.25">
      <c r="A99" s="130" t="s">
        <v>31</v>
      </c>
      <c r="B99" s="129" t="s">
        <v>144</v>
      </c>
      <c r="C99" s="129"/>
      <c r="D99" s="129"/>
      <c r="E99" s="129"/>
      <c r="F99" s="129"/>
      <c r="G99" s="129"/>
      <c r="H99" s="129"/>
      <c r="I99" s="129"/>
      <c r="J99" s="129"/>
      <c r="K99" s="129"/>
    </row>
    <row r="100" spans="1:11" x14ac:dyDescent="0.25">
      <c r="A100" s="129"/>
      <c r="B100" s="129" t="s">
        <v>146</v>
      </c>
      <c r="C100" s="129"/>
      <c r="D100" s="129"/>
      <c r="E100" s="129"/>
      <c r="F100" s="129"/>
      <c r="G100" s="129"/>
      <c r="H100" s="129"/>
      <c r="I100" s="129"/>
      <c r="J100" s="129"/>
      <c r="K100" s="129"/>
    </row>
    <row r="101" spans="1:11" x14ac:dyDescent="0.25">
      <c r="A101" s="129"/>
      <c r="B101" s="129" t="s">
        <v>147</v>
      </c>
      <c r="C101" s="129"/>
      <c r="D101" s="129"/>
      <c r="E101" s="129"/>
      <c r="F101" s="129"/>
      <c r="G101" s="129"/>
      <c r="H101" s="129"/>
      <c r="I101" s="129"/>
      <c r="J101" s="129"/>
      <c r="K101" s="129"/>
    </row>
    <row r="102" spans="1:11" x14ac:dyDescent="0.25">
      <c r="A102" s="129"/>
      <c r="B102" s="129" t="s">
        <v>148</v>
      </c>
      <c r="C102" s="129"/>
      <c r="D102" s="129"/>
      <c r="E102" s="129"/>
      <c r="F102" s="129"/>
      <c r="G102" s="129"/>
      <c r="H102" s="129"/>
      <c r="I102" s="129"/>
      <c r="J102" s="129"/>
      <c r="K102" s="129"/>
    </row>
    <row r="103" spans="1:11" x14ac:dyDescent="0.25">
      <c r="A103" s="149"/>
      <c r="B103" s="150" t="s">
        <v>145</v>
      </c>
      <c r="C103" s="150"/>
      <c r="D103" s="151"/>
      <c r="E103" s="151"/>
      <c r="F103" s="151"/>
      <c r="G103" s="151"/>
      <c r="H103" s="151"/>
      <c r="I103" s="151"/>
      <c r="J103" s="151"/>
      <c r="K103" s="151"/>
    </row>
    <row r="104" spans="1:11" x14ac:dyDescent="0.25">
      <c r="A104" s="149"/>
      <c r="B104" s="150" t="s">
        <v>149</v>
      </c>
      <c r="C104" s="150"/>
      <c r="D104" s="151"/>
      <c r="E104" s="151"/>
      <c r="F104" s="151"/>
      <c r="G104" s="151"/>
      <c r="H104" s="151"/>
      <c r="I104" s="151"/>
      <c r="J104" s="151"/>
      <c r="K104" s="151"/>
    </row>
    <row r="105" spans="1:11" x14ac:dyDescent="0.25">
      <c r="A105" s="149"/>
      <c r="B105" s="151"/>
      <c r="C105" s="150"/>
      <c r="D105" s="151"/>
      <c r="E105" s="151"/>
      <c r="F105" s="151"/>
      <c r="G105" s="151"/>
      <c r="H105" s="151"/>
      <c r="I105" s="151"/>
      <c r="J105" s="151"/>
      <c r="K105" s="151"/>
    </row>
  </sheetData>
  <mergeCells count="13">
    <mergeCell ref="B86:H86"/>
    <mergeCell ref="B66:H66"/>
    <mergeCell ref="B67:H67"/>
    <mergeCell ref="B76:H76"/>
    <mergeCell ref="B77:H77"/>
    <mergeCell ref="B78:H78"/>
    <mergeCell ref="B79:H79"/>
    <mergeCell ref="N25:T25"/>
    <mergeCell ref="B24:T24"/>
    <mergeCell ref="B50:H50"/>
    <mergeCell ref="B51:H51"/>
    <mergeCell ref="B52:H52"/>
    <mergeCell ref="B65:H6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opLeftCell="A44" workbookViewId="0">
      <selection activeCell="A3" sqref="A3:V79"/>
    </sheetView>
  </sheetViews>
  <sheetFormatPr defaultRowHeight="15" x14ac:dyDescent="0.25"/>
  <sheetData>
    <row r="1" spans="1:20" x14ac:dyDescent="0.25">
      <c r="A1" s="1" t="s">
        <v>124</v>
      </c>
    </row>
    <row r="3" spans="1:20" ht="15.75" x14ac:dyDescent="0.25">
      <c r="A3" s="5" t="s">
        <v>23</v>
      </c>
      <c r="B3" s="71" t="s">
        <v>95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15.75" x14ac:dyDescent="0.25">
      <c r="A4" s="5"/>
      <c r="B4" s="63"/>
      <c r="C4" s="72"/>
      <c r="D4" s="63"/>
      <c r="E4" s="63"/>
      <c r="F4" s="63"/>
      <c r="G4" s="63"/>
      <c r="H4" s="63"/>
      <c r="I4" s="63"/>
      <c r="J4" s="63"/>
      <c r="K4" s="63"/>
      <c r="L4" s="63"/>
      <c r="M4" s="63"/>
      <c r="N4" s="73" t="s">
        <v>85</v>
      </c>
      <c r="O4" s="73"/>
      <c r="P4" s="73"/>
      <c r="Q4" s="73"/>
      <c r="R4" s="73"/>
      <c r="S4" s="73"/>
      <c r="T4" s="73"/>
    </row>
    <row r="5" spans="1:20" ht="15.75" x14ac:dyDescent="0.25">
      <c r="A5" s="5"/>
      <c r="B5" s="63"/>
      <c r="C5" s="72"/>
      <c r="D5" s="63" t="s">
        <v>72</v>
      </c>
      <c r="E5" s="63"/>
      <c r="F5" s="63"/>
      <c r="G5" s="63"/>
      <c r="H5" s="63"/>
      <c r="I5" s="63"/>
      <c r="J5" s="63" t="s">
        <v>96</v>
      </c>
      <c r="K5" s="63"/>
      <c r="L5" s="63" t="s">
        <v>72</v>
      </c>
      <c r="M5" s="63"/>
      <c r="N5" s="63" t="s">
        <v>74</v>
      </c>
      <c r="O5" s="63"/>
      <c r="P5" s="63" t="s">
        <v>81</v>
      </c>
      <c r="Q5" s="63"/>
      <c r="R5" s="63"/>
      <c r="S5" s="63"/>
      <c r="T5" s="63"/>
    </row>
    <row r="6" spans="1:20" ht="15.75" x14ac:dyDescent="0.25">
      <c r="A6" s="5"/>
      <c r="B6" s="74" t="s">
        <v>71</v>
      </c>
      <c r="C6" s="75" t="s">
        <v>76</v>
      </c>
      <c r="D6" s="75" t="s">
        <v>77</v>
      </c>
      <c r="E6" s="75" t="s">
        <v>76</v>
      </c>
      <c r="F6" s="75" t="s">
        <v>78</v>
      </c>
      <c r="G6" s="75" t="s">
        <v>76</v>
      </c>
      <c r="H6" s="75" t="s">
        <v>79</v>
      </c>
      <c r="I6" s="75" t="s">
        <v>73</v>
      </c>
      <c r="J6" s="75" t="s">
        <v>87</v>
      </c>
      <c r="K6" s="75" t="s">
        <v>76</v>
      </c>
      <c r="L6" s="75" t="s">
        <v>87</v>
      </c>
      <c r="M6" s="75" t="s">
        <v>76</v>
      </c>
      <c r="N6" s="74" t="s">
        <v>75</v>
      </c>
      <c r="O6" s="75" t="s">
        <v>80</v>
      </c>
      <c r="P6" s="74" t="s">
        <v>82</v>
      </c>
      <c r="Q6" s="75" t="s">
        <v>76</v>
      </c>
      <c r="R6" s="74" t="s">
        <v>83</v>
      </c>
      <c r="S6" s="75" t="s">
        <v>80</v>
      </c>
      <c r="T6" s="74" t="s">
        <v>84</v>
      </c>
    </row>
    <row r="7" spans="1:20" ht="15.75" x14ac:dyDescent="0.25">
      <c r="A7" s="5" t="s">
        <v>97</v>
      </c>
      <c r="B7" s="76">
        <v>5000</v>
      </c>
      <c r="C7" s="77" t="s">
        <v>76</v>
      </c>
      <c r="D7" s="78">
        <v>1500</v>
      </c>
      <c r="E7" s="77" t="s">
        <v>76</v>
      </c>
      <c r="F7" s="78">
        <v>500</v>
      </c>
      <c r="G7" s="77" t="s">
        <v>76</v>
      </c>
      <c r="H7" s="78">
        <v>6000</v>
      </c>
      <c r="I7" s="77" t="s">
        <v>73</v>
      </c>
      <c r="J7" s="77"/>
      <c r="K7" s="77"/>
      <c r="L7" s="78">
        <v>4200</v>
      </c>
      <c r="M7" s="77" t="s">
        <v>76</v>
      </c>
      <c r="N7" s="76">
        <v>8800</v>
      </c>
      <c r="O7" s="77"/>
      <c r="P7" s="79"/>
      <c r="Q7" s="77"/>
      <c r="R7" s="79"/>
      <c r="S7" s="77"/>
      <c r="T7" s="79"/>
    </row>
    <row r="8" spans="1:20" ht="16.5" thickBot="1" x14ac:dyDescent="0.3">
      <c r="A8" s="6" t="s">
        <v>31</v>
      </c>
      <c r="B8" s="80">
        <v>1200</v>
      </c>
      <c r="C8" s="81"/>
      <c r="D8" s="80">
        <v>-1200</v>
      </c>
      <c r="E8" s="81"/>
      <c r="F8" s="82"/>
      <c r="G8" s="81"/>
      <c r="H8" s="82"/>
      <c r="I8" s="81"/>
      <c r="J8" s="81"/>
      <c r="K8" s="81"/>
      <c r="L8" s="82"/>
      <c r="M8" s="81"/>
      <c r="N8" s="83"/>
      <c r="O8" s="81"/>
      <c r="P8" s="81"/>
      <c r="Q8" s="81"/>
      <c r="R8" s="81"/>
      <c r="S8" s="81"/>
      <c r="T8" s="81"/>
    </row>
    <row r="9" spans="1:20" ht="15.75" x14ac:dyDescent="0.25">
      <c r="A9" s="5"/>
      <c r="B9" s="84">
        <f>SUM(B7:B8)</f>
        <v>6200</v>
      </c>
      <c r="C9" s="81" t="s">
        <v>76</v>
      </c>
      <c r="D9" s="84">
        <f>SUM(D7:D8)</f>
        <v>300</v>
      </c>
      <c r="E9" s="81" t="s">
        <v>76</v>
      </c>
      <c r="F9" s="84">
        <f>SUM(F7:F8)</f>
        <v>500</v>
      </c>
      <c r="G9" s="81" t="s">
        <v>76</v>
      </c>
      <c r="H9" s="84">
        <f>SUM(H7:H8)</f>
        <v>6000</v>
      </c>
      <c r="I9" s="81" t="s">
        <v>73</v>
      </c>
      <c r="J9" s="81"/>
      <c r="K9" s="81"/>
      <c r="L9" s="84">
        <f>SUM(L7:L8)</f>
        <v>4200</v>
      </c>
      <c r="M9" s="81"/>
      <c r="N9" s="84">
        <f>SUM(N7:N8)</f>
        <v>8800</v>
      </c>
      <c r="O9" s="81"/>
      <c r="P9" s="81"/>
      <c r="Q9" s="81"/>
      <c r="R9" s="81"/>
      <c r="S9" s="81"/>
      <c r="T9" s="81"/>
    </row>
    <row r="10" spans="1:20" ht="16.5" thickBot="1" x14ac:dyDescent="0.3">
      <c r="A10" s="6" t="s">
        <v>33</v>
      </c>
      <c r="B10" s="80">
        <v>-2800</v>
      </c>
      <c r="C10" s="81"/>
      <c r="D10" s="85"/>
      <c r="E10" s="81"/>
      <c r="F10" s="85"/>
      <c r="G10" s="81"/>
      <c r="H10" s="81"/>
      <c r="I10" s="81"/>
      <c r="J10" s="81"/>
      <c r="K10" s="81"/>
      <c r="L10" s="86">
        <v>-2800</v>
      </c>
      <c r="M10" s="81"/>
      <c r="N10" s="85"/>
      <c r="O10" s="81"/>
      <c r="P10" s="81"/>
      <c r="Q10" s="81"/>
      <c r="R10" s="81"/>
      <c r="S10" s="81"/>
      <c r="T10" s="87"/>
    </row>
    <row r="11" spans="1:20" ht="15.75" x14ac:dyDescent="0.25">
      <c r="A11" s="5"/>
      <c r="B11" s="84">
        <f>SUM(B9:B10)</f>
        <v>3400</v>
      </c>
      <c r="C11" s="81" t="s">
        <v>76</v>
      </c>
      <c r="D11" s="84">
        <f>SUM(D9:D10)</f>
        <v>300</v>
      </c>
      <c r="E11" s="81" t="s">
        <v>76</v>
      </c>
      <c r="F11" s="84">
        <f>SUM(F9:F10)</f>
        <v>500</v>
      </c>
      <c r="G11" s="81" t="s">
        <v>76</v>
      </c>
      <c r="H11" s="88">
        <f>SUM(H9:H10)</f>
        <v>6000</v>
      </c>
      <c r="I11" s="81" t="s">
        <v>73</v>
      </c>
      <c r="J11" s="81"/>
      <c r="K11" s="81"/>
      <c r="L11" s="84">
        <f>SUM(L9:L10)</f>
        <v>1400</v>
      </c>
      <c r="M11" s="81" t="s">
        <v>76</v>
      </c>
      <c r="N11" s="84">
        <f>SUM(N9:N10)</f>
        <v>8800</v>
      </c>
      <c r="O11" s="81"/>
      <c r="P11" s="81"/>
      <c r="Q11" s="81"/>
      <c r="R11" s="81"/>
      <c r="S11" s="81"/>
      <c r="T11" s="87"/>
    </row>
    <row r="12" spans="1:20" ht="16.5" thickBot="1" x14ac:dyDescent="0.3">
      <c r="A12" s="6" t="s">
        <v>6</v>
      </c>
      <c r="B12" s="80">
        <v>3000</v>
      </c>
      <c r="C12" s="81"/>
      <c r="D12" s="80">
        <v>4500</v>
      </c>
      <c r="E12" s="81"/>
      <c r="F12" s="85"/>
      <c r="G12" s="81"/>
      <c r="H12" s="89"/>
      <c r="I12" s="81"/>
      <c r="J12" s="81"/>
      <c r="K12" s="81"/>
      <c r="L12" s="85"/>
      <c r="M12" s="81"/>
      <c r="N12" s="85"/>
      <c r="O12" s="81"/>
      <c r="P12" s="81"/>
      <c r="Q12" s="81"/>
      <c r="R12" s="80">
        <v>7500</v>
      </c>
      <c r="S12" s="81"/>
      <c r="T12" s="81"/>
    </row>
    <row r="13" spans="1:20" ht="15.75" x14ac:dyDescent="0.25">
      <c r="A13" s="5"/>
      <c r="B13" s="90">
        <f>SUM(B11:B12)</f>
        <v>6400</v>
      </c>
      <c r="C13" s="81" t="s">
        <v>76</v>
      </c>
      <c r="D13" s="90">
        <f>SUM(D11:D12)</f>
        <v>4800</v>
      </c>
      <c r="E13" s="81" t="s">
        <v>76</v>
      </c>
      <c r="F13" s="90">
        <f>SUM(F11:F12)</f>
        <v>500</v>
      </c>
      <c r="G13" s="81" t="s">
        <v>76</v>
      </c>
      <c r="H13" s="90">
        <f>SUM(H11:H12)</f>
        <v>6000</v>
      </c>
      <c r="I13" s="81" t="s">
        <v>73</v>
      </c>
      <c r="J13" s="81"/>
      <c r="K13" s="81"/>
      <c r="L13" s="90">
        <f>SUM(L11:L12)</f>
        <v>1400</v>
      </c>
      <c r="M13" s="81" t="s">
        <v>76</v>
      </c>
      <c r="N13" s="84">
        <f>SUM(N11:N12)</f>
        <v>8800</v>
      </c>
      <c r="O13" s="81"/>
      <c r="P13" s="81"/>
      <c r="Q13" s="81" t="s">
        <v>76</v>
      </c>
      <c r="R13" s="90">
        <f>SUM(R12)</f>
        <v>7500</v>
      </c>
      <c r="S13" s="81"/>
      <c r="T13" s="87"/>
    </row>
    <row r="14" spans="1:20" ht="16.5" thickBot="1" x14ac:dyDescent="0.3">
      <c r="A14" s="6" t="s">
        <v>8</v>
      </c>
      <c r="B14" s="80">
        <v>-400</v>
      </c>
      <c r="C14" s="81"/>
      <c r="D14" s="85"/>
      <c r="E14" s="81"/>
      <c r="F14" s="85"/>
      <c r="G14" s="81"/>
      <c r="H14" s="86">
        <v>2000</v>
      </c>
      <c r="I14" s="81"/>
      <c r="J14" s="81"/>
      <c r="K14" s="81"/>
      <c r="L14" s="80">
        <v>1600</v>
      </c>
      <c r="M14" s="81"/>
      <c r="N14" s="85"/>
      <c r="O14" s="81"/>
      <c r="P14" s="81"/>
      <c r="Q14" s="81"/>
      <c r="R14" s="85"/>
      <c r="S14" s="81"/>
      <c r="T14" s="87"/>
    </row>
    <row r="15" spans="1:20" ht="15.75" x14ac:dyDescent="0.25">
      <c r="A15" s="5"/>
      <c r="B15" s="91">
        <f>SUM(B13:B14)</f>
        <v>6000</v>
      </c>
      <c r="C15" s="81" t="s">
        <v>76</v>
      </c>
      <c r="D15" s="90">
        <f>SUM(D13:D14)</f>
        <v>4800</v>
      </c>
      <c r="E15" s="81" t="s">
        <v>76</v>
      </c>
      <c r="F15" s="90">
        <f>SUM(F13:F14)</f>
        <v>500</v>
      </c>
      <c r="G15" s="81" t="s">
        <v>76</v>
      </c>
      <c r="H15" s="90">
        <f>SUM(H13:H14)</f>
        <v>8000</v>
      </c>
      <c r="I15" s="81" t="s">
        <v>73</v>
      </c>
      <c r="J15" s="81"/>
      <c r="K15" s="81"/>
      <c r="L15" s="90">
        <f>SUM(L13:L14)</f>
        <v>3000</v>
      </c>
      <c r="M15" s="81" t="s">
        <v>76</v>
      </c>
      <c r="N15" s="84">
        <f>SUM(N13:N14)</f>
        <v>8800</v>
      </c>
      <c r="O15" s="81"/>
      <c r="P15" s="81"/>
      <c r="Q15" s="81" t="s">
        <v>76</v>
      </c>
      <c r="R15" s="90">
        <f>SUM(R13:R14)</f>
        <v>7500</v>
      </c>
      <c r="S15" s="81"/>
      <c r="T15" s="87"/>
    </row>
    <row r="16" spans="1:20" ht="15.75" x14ac:dyDescent="0.25">
      <c r="A16" s="6" t="s">
        <v>9</v>
      </c>
      <c r="B16" s="92">
        <v>-3800</v>
      </c>
      <c r="C16" s="81"/>
      <c r="D16" s="93"/>
      <c r="E16" s="81"/>
      <c r="F16" s="94"/>
      <c r="G16" s="81"/>
      <c r="H16" s="93"/>
      <c r="I16" s="81"/>
      <c r="J16" s="81"/>
      <c r="K16" s="81"/>
      <c r="L16" s="93"/>
      <c r="M16" s="81"/>
      <c r="N16" s="93"/>
      <c r="O16" s="81"/>
      <c r="P16" s="81"/>
      <c r="Q16" s="81"/>
      <c r="R16" s="93"/>
      <c r="S16" s="81"/>
      <c r="T16" s="88">
        <v>2500</v>
      </c>
    </row>
    <row r="17" spans="1:20" ht="15.75" x14ac:dyDescent="0.25">
      <c r="A17" s="6"/>
      <c r="B17" s="94"/>
      <c r="C17" s="81"/>
      <c r="D17" s="93"/>
      <c r="E17" s="81"/>
      <c r="F17" s="94"/>
      <c r="G17" s="81"/>
      <c r="H17" s="93"/>
      <c r="I17" s="81"/>
      <c r="J17" s="81"/>
      <c r="K17" s="81"/>
      <c r="L17" s="93"/>
      <c r="M17" s="81"/>
      <c r="N17" s="93"/>
      <c r="O17" s="81"/>
      <c r="P17" s="81"/>
      <c r="Q17" s="81"/>
      <c r="R17" s="93"/>
      <c r="S17" s="81"/>
      <c r="T17" s="88">
        <v>900</v>
      </c>
    </row>
    <row r="18" spans="1:20" ht="16.5" thickBot="1" x14ac:dyDescent="0.3">
      <c r="A18" s="5"/>
      <c r="B18" s="95"/>
      <c r="C18" s="81"/>
      <c r="D18" s="95"/>
      <c r="E18" s="81"/>
      <c r="F18" s="82"/>
      <c r="G18" s="81"/>
      <c r="H18" s="82"/>
      <c r="I18" s="81"/>
      <c r="J18" s="93"/>
      <c r="K18" s="81"/>
      <c r="L18" s="82"/>
      <c r="M18" s="81"/>
      <c r="N18" s="82"/>
      <c r="O18" s="81"/>
      <c r="P18" s="81"/>
      <c r="Q18" s="81"/>
      <c r="R18" s="83"/>
      <c r="S18" s="81"/>
      <c r="T18" s="96">
        <v>400</v>
      </c>
    </row>
    <row r="19" spans="1:20" ht="15.75" x14ac:dyDescent="0.25">
      <c r="A19" s="5"/>
      <c r="B19" s="90">
        <f>SUM(B15:B18)</f>
        <v>2200</v>
      </c>
      <c r="C19" s="81" t="s">
        <v>76</v>
      </c>
      <c r="D19" s="90">
        <f>SUM(D15:D18)</f>
        <v>4800</v>
      </c>
      <c r="E19" s="81" t="s">
        <v>76</v>
      </c>
      <c r="F19" s="90">
        <f>SUM(F15:F18)</f>
        <v>500</v>
      </c>
      <c r="G19" s="81" t="s">
        <v>76</v>
      </c>
      <c r="H19" s="90">
        <f>SUM(H15:H18)</f>
        <v>8000</v>
      </c>
      <c r="I19" s="81" t="s">
        <v>73</v>
      </c>
      <c r="J19" s="81"/>
      <c r="K19" s="81"/>
      <c r="L19" s="90">
        <f>SUM(L15:L18)</f>
        <v>3000</v>
      </c>
      <c r="M19" s="81" t="s">
        <v>76</v>
      </c>
      <c r="N19" s="84">
        <f>SUM(N15:N18)</f>
        <v>8800</v>
      </c>
      <c r="O19" s="81"/>
      <c r="P19" s="81"/>
      <c r="Q19" s="81" t="s">
        <v>76</v>
      </c>
      <c r="R19" s="84">
        <f>SUM(R15:R18)</f>
        <v>7500</v>
      </c>
      <c r="S19" s="81" t="s">
        <v>80</v>
      </c>
      <c r="T19" s="88">
        <f>SUM(T16:T18)</f>
        <v>3800</v>
      </c>
    </row>
    <row r="20" spans="1:20" ht="16.5" thickBot="1" x14ac:dyDescent="0.3">
      <c r="A20" s="6" t="s">
        <v>11</v>
      </c>
      <c r="B20" s="80">
        <v>-700</v>
      </c>
      <c r="C20" s="81"/>
      <c r="D20" s="89"/>
      <c r="E20" s="87"/>
      <c r="F20" s="89"/>
      <c r="G20" s="87"/>
      <c r="H20" s="89"/>
      <c r="I20" s="87"/>
      <c r="J20" s="87"/>
      <c r="K20" s="87"/>
      <c r="L20" s="89"/>
      <c r="M20" s="87"/>
      <c r="N20" s="97"/>
      <c r="O20" s="81"/>
      <c r="P20" s="86">
        <v>700</v>
      </c>
      <c r="Q20" s="81"/>
      <c r="R20" s="85"/>
      <c r="S20" s="81"/>
      <c r="T20" s="85"/>
    </row>
    <row r="21" spans="1:20" ht="15.75" x14ac:dyDescent="0.25">
      <c r="A21" s="5"/>
      <c r="B21" s="92">
        <f>SUM(B19:B20)</f>
        <v>1500</v>
      </c>
      <c r="C21" s="81" t="s">
        <v>76</v>
      </c>
      <c r="D21" s="92">
        <f>SUM(D19:D20)</f>
        <v>4800</v>
      </c>
      <c r="E21" s="81" t="s">
        <v>76</v>
      </c>
      <c r="F21" s="92">
        <f>SUM(F19:F20)</f>
        <v>500</v>
      </c>
      <c r="G21" s="81" t="s">
        <v>76</v>
      </c>
      <c r="H21" s="92">
        <f>SUM(H19:H20)</f>
        <v>8000</v>
      </c>
      <c r="I21" s="81"/>
      <c r="J21" s="81"/>
      <c r="K21" s="81"/>
      <c r="L21" s="92">
        <f>SUM(L19:L20)</f>
        <v>3000</v>
      </c>
      <c r="M21" s="81" t="s">
        <v>76</v>
      </c>
      <c r="N21" s="88">
        <f>SUM(N19:N20)</f>
        <v>8800</v>
      </c>
      <c r="O21" s="81" t="s">
        <v>80</v>
      </c>
      <c r="P21" s="84">
        <f>SUM(P20)</f>
        <v>700</v>
      </c>
      <c r="Q21" s="81" t="s">
        <v>76</v>
      </c>
      <c r="R21" s="88">
        <f>SUM(R19:R20)</f>
        <v>7500</v>
      </c>
      <c r="S21" s="81" t="s">
        <v>80</v>
      </c>
      <c r="T21" s="88">
        <f>SUM(T19:T20)</f>
        <v>3800</v>
      </c>
    </row>
    <row r="22" spans="1:20" ht="16.5" thickBot="1" x14ac:dyDescent="0.3">
      <c r="A22" s="6" t="s">
        <v>14</v>
      </c>
      <c r="B22" s="80">
        <v>2000</v>
      </c>
      <c r="C22" s="81"/>
      <c r="D22" s="85"/>
      <c r="E22" s="81"/>
      <c r="F22" s="85"/>
      <c r="G22" s="81"/>
      <c r="H22" s="85"/>
      <c r="I22" s="81"/>
      <c r="J22" s="86">
        <v>2000</v>
      </c>
      <c r="K22" s="81"/>
      <c r="L22" s="85"/>
      <c r="M22" s="81"/>
      <c r="N22" s="85"/>
      <c r="O22" s="81"/>
      <c r="P22" s="85"/>
      <c r="Q22" s="81"/>
      <c r="R22" s="85"/>
      <c r="S22" s="81"/>
      <c r="T22" s="85"/>
    </row>
    <row r="23" spans="1:20" ht="15.75" x14ac:dyDescent="0.25">
      <c r="A23" s="5"/>
      <c r="B23" s="92">
        <f>SUM(B21:B22)</f>
        <v>3500</v>
      </c>
      <c r="C23" s="81" t="s">
        <v>76</v>
      </c>
      <c r="D23" s="92">
        <f>SUM(D21:D22)</f>
        <v>4800</v>
      </c>
      <c r="E23" s="81" t="s">
        <v>76</v>
      </c>
      <c r="F23" s="92">
        <f>SUM(F21:F22)</f>
        <v>500</v>
      </c>
      <c r="G23" s="81" t="s">
        <v>76</v>
      </c>
      <c r="H23" s="92">
        <f>SUM(H21:H22)</f>
        <v>8000</v>
      </c>
      <c r="I23" s="81" t="s">
        <v>73</v>
      </c>
      <c r="J23" s="92">
        <f>SUM(J22)</f>
        <v>2000</v>
      </c>
      <c r="K23" s="81" t="s">
        <v>76</v>
      </c>
      <c r="L23" s="92">
        <f>SUM(L21:L22)</f>
        <v>3000</v>
      </c>
      <c r="M23" s="81" t="s">
        <v>76</v>
      </c>
      <c r="N23" s="92">
        <f>SUM(N21:N22)</f>
        <v>8800</v>
      </c>
      <c r="O23" s="81" t="s">
        <v>80</v>
      </c>
      <c r="P23" s="92">
        <f>SUM(P21:P22)</f>
        <v>700</v>
      </c>
      <c r="Q23" s="81" t="s">
        <v>76</v>
      </c>
      <c r="R23" s="92">
        <f>SUM(R21:R22)</f>
        <v>7500</v>
      </c>
      <c r="S23" s="81" t="s">
        <v>80</v>
      </c>
      <c r="T23" s="92">
        <f>SUM(T21:T22)</f>
        <v>3800</v>
      </c>
    </row>
    <row r="24" spans="1:20" ht="16.5" thickBot="1" x14ac:dyDescent="0.3">
      <c r="A24" s="6" t="s">
        <v>16</v>
      </c>
      <c r="B24" s="85"/>
      <c r="C24" s="98"/>
      <c r="D24" s="85"/>
      <c r="E24" s="81"/>
      <c r="F24" s="85"/>
      <c r="G24" s="81"/>
      <c r="H24" s="85"/>
      <c r="I24" s="81"/>
      <c r="J24" s="35"/>
      <c r="K24" s="81"/>
      <c r="L24" s="80">
        <v>270</v>
      </c>
      <c r="M24" s="81"/>
      <c r="N24" s="85"/>
      <c r="O24" s="81"/>
      <c r="P24" s="85"/>
      <c r="Q24" s="81"/>
      <c r="R24" s="85"/>
      <c r="S24" s="81"/>
      <c r="T24" s="80">
        <v>270</v>
      </c>
    </row>
    <row r="25" spans="1:20" ht="16.5" thickBot="1" x14ac:dyDescent="0.3">
      <c r="A25" s="5"/>
      <c r="B25" s="99">
        <f>SUM(B23:B24)</f>
        <v>3500</v>
      </c>
      <c r="C25" s="100" t="s">
        <v>76</v>
      </c>
      <c r="D25" s="99">
        <f>SUM(D23:D24)</f>
        <v>4800</v>
      </c>
      <c r="E25" s="100" t="s">
        <v>76</v>
      </c>
      <c r="F25" s="99">
        <f>SUM(F23:F24)</f>
        <v>500</v>
      </c>
      <c r="G25" s="100" t="s">
        <v>76</v>
      </c>
      <c r="H25" s="99">
        <f>SUM(H23:H24)</f>
        <v>8000</v>
      </c>
      <c r="I25" s="100" t="s">
        <v>73</v>
      </c>
      <c r="J25" s="99">
        <f>SUM(J23:J24)</f>
        <v>2000</v>
      </c>
      <c r="K25" s="100" t="s">
        <v>76</v>
      </c>
      <c r="L25" s="99">
        <f>SUM(L23:L24)</f>
        <v>3270</v>
      </c>
      <c r="M25" s="100" t="s">
        <v>76</v>
      </c>
      <c r="N25" s="99">
        <f>SUM(N23:N24)</f>
        <v>8800</v>
      </c>
      <c r="O25" s="100" t="s">
        <v>80</v>
      </c>
      <c r="P25" s="99">
        <f>SUM(P23:P24)</f>
        <v>700</v>
      </c>
      <c r="Q25" s="100" t="s">
        <v>76</v>
      </c>
      <c r="R25" s="99">
        <f>SUM(R23:R24)</f>
        <v>7500</v>
      </c>
      <c r="S25" s="100" t="s">
        <v>80</v>
      </c>
      <c r="T25" s="99">
        <f>SUM(T23:T24)</f>
        <v>4070</v>
      </c>
    </row>
    <row r="26" spans="1:20" ht="16.5" thickTop="1" x14ac:dyDescent="0.25">
      <c r="A26" s="5"/>
      <c r="B26" s="101"/>
      <c r="C26" s="72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15.75" x14ac:dyDescent="0.25">
      <c r="A27" s="5"/>
      <c r="B27" s="101"/>
      <c r="C27" s="72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15.75" x14ac:dyDescent="0.25">
      <c r="A28" s="5"/>
      <c r="B28" s="101"/>
      <c r="C28" s="72"/>
      <c r="D28" s="63"/>
      <c r="E28" s="119">
        <f>B25+D25+F25+H25</f>
        <v>16800</v>
      </c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119">
        <f>J25+L25+N25-P25+R25-T25</f>
        <v>16800</v>
      </c>
      <c r="Q28" s="63"/>
      <c r="R28" s="63"/>
      <c r="S28" s="63"/>
      <c r="T28" s="63"/>
    </row>
    <row r="29" spans="1:20" ht="15.75" x14ac:dyDescent="0.25">
      <c r="A29" s="5"/>
      <c r="B29" s="101"/>
      <c r="C29" s="72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15.75" x14ac:dyDescent="0.25">
      <c r="A30" s="5"/>
      <c r="B30" s="101"/>
      <c r="C30" s="72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15.75" x14ac:dyDescent="0.25">
      <c r="A31" s="5"/>
      <c r="B31" s="101"/>
      <c r="C31" s="72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15.75" x14ac:dyDescent="0.25">
      <c r="A32" s="5"/>
      <c r="B32" s="101"/>
      <c r="C32" s="72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5.75" x14ac:dyDescent="0.25">
      <c r="A33" s="102" t="s">
        <v>27</v>
      </c>
      <c r="B33" s="113" t="s">
        <v>95</v>
      </c>
      <c r="C33" s="113"/>
      <c r="D33" s="113"/>
      <c r="E33" s="113"/>
      <c r="F33" s="113"/>
      <c r="G33" s="113"/>
      <c r="H33" s="113"/>
      <c r="I33" s="104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5.75" x14ac:dyDescent="0.25">
      <c r="A34" s="102"/>
      <c r="B34" s="113" t="s">
        <v>98</v>
      </c>
      <c r="C34" s="113"/>
      <c r="D34" s="113"/>
      <c r="E34" s="113"/>
      <c r="F34" s="113"/>
      <c r="G34" s="113"/>
      <c r="H34" s="113"/>
      <c r="I34" s="104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6.5" thickBot="1" x14ac:dyDescent="0.3">
      <c r="A35" s="102"/>
      <c r="B35" s="114" t="s">
        <v>99</v>
      </c>
      <c r="C35" s="114"/>
      <c r="D35" s="114"/>
      <c r="E35" s="114"/>
      <c r="F35" s="114"/>
      <c r="G35" s="114"/>
      <c r="H35" s="114"/>
      <c r="I35" s="104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15.75" x14ac:dyDescent="0.25">
      <c r="A36" s="102"/>
      <c r="B36" s="103" t="s">
        <v>83</v>
      </c>
      <c r="C36" s="103"/>
      <c r="D36" s="104"/>
      <c r="E36" s="104"/>
      <c r="F36" s="94"/>
      <c r="G36" s="104"/>
      <c r="H36" s="104"/>
      <c r="I36" s="104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15.75" x14ac:dyDescent="0.25">
      <c r="A37" s="102"/>
      <c r="B37" s="103" t="s">
        <v>100</v>
      </c>
      <c r="C37" s="103"/>
      <c r="D37" s="104"/>
      <c r="E37" s="104"/>
      <c r="F37" s="94"/>
      <c r="G37" s="104"/>
      <c r="H37" s="112">
        <v>7500</v>
      </c>
      <c r="I37" s="104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15.75" x14ac:dyDescent="0.25">
      <c r="A38" s="102"/>
      <c r="B38" s="103" t="s">
        <v>84</v>
      </c>
      <c r="C38" s="103"/>
      <c r="D38" s="104"/>
      <c r="E38" s="104"/>
      <c r="F38" s="104"/>
      <c r="G38" s="104"/>
      <c r="H38" s="101"/>
      <c r="I38" s="104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5.75" x14ac:dyDescent="0.25">
      <c r="A39" s="102"/>
      <c r="B39" s="103" t="s">
        <v>101</v>
      </c>
      <c r="C39" s="103"/>
      <c r="D39" s="104"/>
      <c r="E39" s="104"/>
      <c r="F39" s="112">
        <v>2500</v>
      </c>
      <c r="G39" s="104"/>
      <c r="H39" s="104"/>
      <c r="I39" s="104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5.75" x14ac:dyDescent="0.25">
      <c r="A40" s="102"/>
      <c r="B40" s="103" t="s">
        <v>102</v>
      </c>
      <c r="C40" s="103"/>
      <c r="D40" s="104"/>
      <c r="E40" s="104"/>
      <c r="F40" s="92">
        <v>900</v>
      </c>
      <c r="G40" s="87"/>
      <c r="H40" s="87"/>
      <c r="I40" s="104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15.75" x14ac:dyDescent="0.25">
      <c r="A41" s="5"/>
      <c r="B41" s="72" t="s">
        <v>103</v>
      </c>
      <c r="C41" s="72"/>
      <c r="D41" s="63"/>
      <c r="E41" s="63"/>
      <c r="F41" s="92">
        <v>400</v>
      </c>
      <c r="G41" s="81"/>
      <c r="H41" s="81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6.5" thickBot="1" x14ac:dyDescent="0.3">
      <c r="A42" s="5"/>
      <c r="B42" s="72" t="s">
        <v>104</v>
      </c>
      <c r="C42" s="72"/>
      <c r="D42" s="63"/>
      <c r="E42" s="63"/>
      <c r="F42" s="80">
        <v>270</v>
      </c>
      <c r="G42" s="81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6.5" thickBot="1" x14ac:dyDescent="0.3">
      <c r="A43" s="5"/>
      <c r="B43" s="72" t="s">
        <v>105</v>
      </c>
      <c r="C43" s="72"/>
      <c r="D43" s="63"/>
      <c r="E43" s="63"/>
      <c r="F43" s="63"/>
      <c r="G43" s="63"/>
      <c r="H43" s="80">
        <f>SUM(F39:F42)</f>
        <v>4070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16.5" thickBot="1" x14ac:dyDescent="0.3">
      <c r="A44" s="5"/>
      <c r="B44" s="72" t="s">
        <v>94</v>
      </c>
      <c r="C44" s="72"/>
      <c r="D44" s="63"/>
      <c r="E44" s="63"/>
      <c r="F44" s="63"/>
      <c r="G44" s="63"/>
      <c r="H44" s="99">
        <f>H37-H43</f>
        <v>3430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16.5" thickTop="1" x14ac:dyDescent="0.25">
      <c r="A45" s="5"/>
      <c r="B45" s="63"/>
      <c r="C45" s="72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15.75" x14ac:dyDescent="0.25">
      <c r="A46" s="5"/>
      <c r="B46" s="63"/>
      <c r="C46" s="72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15.75" x14ac:dyDescent="0.25">
      <c r="A47" s="5"/>
      <c r="B47" s="63"/>
      <c r="C47" s="72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15.75" x14ac:dyDescent="0.25">
      <c r="A48" s="5"/>
      <c r="B48" s="113" t="s">
        <v>95</v>
      </c>
      <c r="C48" s="113"/>
      <c r="D48" s="113"/>
      <c r="E48" s="113"/>
      <c r="F48" s="113"/>
      <c r="G48" s="113"/>
      <c r="H48" s="11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15.75" x14ac:dyDescent="0.25">
      <c r="A49" s="5"/>
      <c r="B49" s="113" t="s">
        <v>106</v>
      </c>
      <c r="C49" s="113"/>
      <c r="D49" s="113"/>
      <c r="E49" s="113"/>
      <c r="F49" s="113"/>
      <c r="G49" s="113"/>
      <c r="H49" s="11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16.5" thickBot="1" x14ac:dyDescent="0.3">
      <c r="A50" s="5"/>
      <c r="B50" s="114" t="s">
        <v>99</v>
      </c>
      <c r="C50" s="114"/>
      <c r="D50" s="114"/>
      <c r="E50" s="114"/>
      <c r="F50" s="114"/>
      <c r="G50" s="114"/>
      <c r="H50" s="114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15.75" x14ac:dyDescent="0.25">
      <c r="A51" s="5"/>
      <c r="B51" s="72" t="s">
        <v>107</v>
      </c>
      <c r="C51" s="72"/>
      <c r="D51" s="63"/>
      <c r="E51" s="63"/>
      <c r="F51" s="63"/>
      <c r="G51" s="63"/>
      <c r="H51" s="112">
        <v>8800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16.5" thickBot="1" x14ac:dyDescent="0.3">
      <c r="A52" s="5"/>
      <c r="B52" s="72" t="s">
        <v>108</v>
      </c>
      <c r="C52" s="72"/>
      <c r="D52" s="63"/>
      <c r="E52" s="63"/>
      <c r="F52" s="63"/>
      <c r="G52" s="63"/>
      <c r="H52" s="80">
        <f>H44</f>
        <v>3430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5.75" x14ac:dyDescent="0.25">
      <c r="A53" s="5"/>
      <c r="B53" s="72"/>
      <c r="C53" s="72"/>
      <c r="D53" s="63"/>
      <c r="E53" s="63"/>
      <c r="F53" s="63"/>
      <c r="G53" s="63"/>
      <c r="H53" s="92">
        <f>SUM(H51:H52)</f>
        <v>12230</v>
      </c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6.5" thickBot="1" x14ac:dyDescent="0.3">
      <c r="A54" s="5"/>
      <c r="B54" s="72" t="s">
        <v>109</v>
      </c>
      <c r="C54" s="72"/>
      <c r="D54" s="63"/>
      <c r="E54" s="63"/>
      <c r="F54" s="63"/>
      <c r="G54" s="63"/>
      <c r="H54" s="80">
        <v>700</v>
      </c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6.5" thickBot="1" x14ac:dyDescent="0.3">
      <c r="A55" s="5"/>
      <c r="B55" s="72" t="s">
        <v>110</v>
      </c>
      <c r="C55" s="72"/>
      <c r="D55" s="63"/>
      <c r="E55" s="63"/>
      <c r="F55" s="63"/>
      <c r="G55" s="63"/>
      <c r="H55" s="99">
        <f>H53-H54</f>
        <v>11530</v>
      </c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  <row r="56" spans="1:20" ht="16.5" thickTop="1" x14ac:dyDescent="0.25">
      <c r="A56" s="5"/>
      <c r="B56" s="72"/>
      <c r="C56" s="7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20" ht="15.75" x14ac:dyDescent="0.25">
      <c r="A57" s="5"/>
      <c r="B57" s="72"/>
      <c r="C57" s="72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</row>
    <row r="58" spans="1:20" ht="15.75" x14ac:dyDescent="0.25">
      <c r="A58" s="5"/>
      <c r="B58" s="72"/>
      <c r="C58" s="72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</row>
    <row r="59" spans="1:20" ht="15.75" x14ac:dyDescent="0.25">
      <c r="A59" s="5"/>
      <c r="B59" s="113" t="s">
        <v>95</v>
      </c>
      <c r="C59" s="113"/>
      <c r="D59" s="113"/>
      <c r="E59" s="113"/>
      <c r="F59" s="113"/>
      <c r="G59" s="113"/>
      <c r="H59" s="11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</row>
    <row r="60" spans="1:20" ht="15.75" x14ac:dyDescent="0.25">
      <c r="A60" s="5"/>
      <c r="B60" s="113" t="s">
        <v>111</v>
      </c>
      <c r="C60" s="113"/>
      <c r="D60" s="113"/>
      <c r="E60" s="113"/>
      <c r="F60" s="113"/>
      <c r="G60" s="113"/>
      <c r="H60" s="11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</row>
    <row r="61" spans="1:20" ht="16.5" thickBot="1" x14ac:dyDescent="0.3">
      <c r="A61" s="5"/>
      <c r="B61" s="114" t="s">
        <v>99</v>
      </c>
      <c r="C61" s="114"/>
      <c r="D61" s="114"/>
      <c r="E61" s="114"/>
      <c r="F61" s="114"/>
      <c r="G61" s="114"/>
      <c r="H61" s="114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</row>
    <row r="62" spans="1:20" ht="15.75" x14ac:dyDescent="0.25">
      <c r="A62" s="5"/>
      <c r="B62" s="116" t="s">
        <v>112</v>
      </c>
      <c r="C62" s="116"/>
      <c r="D62" s="116"/>
      <c r="E62" s="116"/>
      <c r="F62" s="116"/>
      <c r="G62" s="116"/>
      <c r="H62" s="116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</row>
    <row r="63" spans="1:20" ht="15.75" x14ac:dyDescent="0.25">
      <c r="A63" s="5"/>
      <c r="B63" s="72" t="s">
        <v>71</v>
      </c>
      <c r="C63" s="72"/>
      <c r="D63" s="63"/>
      <c r="E63" s="63"/>
      <c r="F63" s="63"/>
      <c r="G63" s="63"/>
      <c r="H63" s="112">
        <v>3500</v>
      </c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</row>
    <row r="64" spans="1:20" ht="15.75" x14ac:dyDescent="0.25">
      <c r="A64" s="5"/>
      <c r="B64" s="72" t="s">
        <v>113</v>
      </c>
      <c r="C64" s="72"/>
      <c r="D64" s="63"/>
      <c r="E64" s="63"/>
      <c r="F64" s="63"/>
      <c r="G64" s="63"/>
      <c r="H64" s="92">
        <v>4800</v>
      </c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</row>
    <row r="65" spans="1:20" ht="15.75" x14ac:dyDescent="0.25">
      <c r="A65" s="5"/>
      <c r="B65" s="72" t="s">
        <v>114</v>
      </c>
      <c r="C65" s="72"/>
      <c r="D65" s="63"/>
      <c r="E65" s="63"/>
      <c r="F65" s="63"/>
      <c r="G65" s="63"/>
      <c r="H65" s="92">
        <v>500</v>
      </c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</row>
    <row r="66" spans="1:20" ht="16.5" thickBot="1" x14ac:dyDescent="0.3">
      <c r="A66" s="5"/>
      <c r="B66" s="72" t="s">
        <v>115</v>
      </c>
      <c r="C66" s="72"/>
      <c r="D66" s="63"/>
      <c r="E66" s="63"/>
      <c r="F66" s="63"/>
      <c r="G66" s="63"/>
      <c r="H66" s="80">
        <v>8000</v>
      </c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</row>
    <row r="67" spans="1:20" ht="16.5" thickBot="1" x14ac:dyDescent="0.3">
      <c r="A67" s="5"/>
      <c r="B67" s="72" t="s">
        <v>116</v>
      </c>
      <c r="C67" s="72"/>
      <c r="D67" s="63"/>
      <c r="E67" s="63"/>
      <c r="F67" s="63"/>
      <c r="G67" s="63"/>
      <c r="H67" s="117">
        <f>SUM(H63:H66)</f>
        <v>16800</v>
      </c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</row>
    <row r="68" spans="1:20" ht="16.5" thickTop="1" x14ac:dyDescent="0.25">
      <c r="A68" s="5"/>
      <c r="B68" s="72"/>
      <c r="C68" s="72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</row>
    <row r="69" spans="1:20" ht="15.75" x14ac:dyDescent="0.25">
      <c r="A69" s="5"/>
      <c r="B69" s="115" t="s">
        <v>117</v>
      </c>
      <c r="C69" s="115"/>
      <c r="D69" s="115"/>
      <c r="E69" s="115"/>
      <c r="F69" s="115"/>
      <c r="G69" s="115"/>
      <c r="H69" s="115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</row>
    <row r="70" spans="1:20" ht="15.75" x14ac:dyDescent="0.25">
      <c r="A70" s="5"/>
      <c r="B70" s="72" t="s">
        <v>119</v>
      </c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</row>
    <row r="71" spans="1:20" ht="15.75" x14ac:dyDescent="0.25">
      <c r="A71" s="5"/>
      <c r="B71" s="72" t="s">
        <v>118</v>
      </c>
      <c r="C71" s="72"/>
      <c r="D71" s="63"/>
      <c r="E71" s="63"/>
      <c r="F71" s="63"/>
      <c r="G71" s="63"/>
      <c r="H71" s="112">
        <v>2000</v>
      </c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</row>
    <row r="72" spans="1:20" ht="16.5" thickBot="1" x14ac:dyDescent="0.3">
      <c r="A72" s="5"/>
      <c r="B72" s="72" t="s">
        <v>120</v>
      </c>
      <c r="C72" s="72"/>
      <c r="D72" s="63"/>
      <c r="E72" s="63"/>
      <c r="F72" s="63"/>
      <c r="G72" s="63"/>
      <c r="H72" s="80">
        <v>3270</v>
      </c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</row>
    <row r="73" spans="1:20" ht="15.75" x14ac:dyDescent="0.25">
      <c r="A73" s="5"/>
      <c r="B73" s="72" t="s">
        <v>121</v>
      </c>
      <c r="C73" s="72"/>
      <c r="D73" s="63"/>
      <c r="E73" s="63"/>
      <c r="F73" s="63"/>
      <c r="G73" s="63"/>
      <c r="H73" s="90">
        <f>SUM(H71:H72)</f>
        <v>5270</v>
      </c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</row>
    <row r="74" spans="1:20" ht="15.75" x14ac:dyDescent="0.25">
      <c r="A74" s="5"/>
      <c r="B74" s="72" t="s">
        <v>85</v>
      </c>
      <c r="C74" s="72"/>
      <c r="D74" s="63"/>
      <c r="E74" s="63"/>
      <c r="F74" s="63"/>
      <c r="G74" s="63"/>
      <c r="H74" s="118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</row>
    <row r="75" spans="1:20" ht="16.5" thickBot="1" x14ac:dyDescent="0.3">
      <c r="A75" s="5"/>
      <c r="B75" s="72" t="s">
        <v>122</v>
      </c>
      <c r="C75" s="72"/>
      <c r="D75" s="63"/>
      <c r="E75" s="63"/>
      <c r="F75" s="63"/>
      <c r="G75" s="63"/>
      <c r="H75" s="109">
        <f>H55</f>
        <v>11530</v>
      </c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</row>
    <row r="76" spans="1:20" ht="16.5" thickBot="1" x14ac:dyDescent="0.3">
      <c r="A76" s="5"/>
      <c r="B76" s="72" t="s">
        <v>123</v>
      </c>
      <c r="C76" s="72"/>
      <c r="D76" s="63"/>
      <c r="E76" s="63"/>
      <c r="F76" s="63"/>
      <c r="G76" s="63"/>
      <c r="H76" s="117">
        <f>H73+H75</f>
        <v>16800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</row>
    <row r="77" spans="1:20" ht="16.5" thickTop="1" x14ac:dyDescent="0.25">
      <c r="A77" s="5"/>
      <c r="B77" s="72"/>
      <c r="C77" s="72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</row>
    <row r="78" spans="1:20" ht="15.75" x14ac:dyDescent="0.25">
      <c r="A78" s="5"/>
      <c r="B78" s="63"/>
      <c r="C78" s="72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</row>
  </sheetData>
  <mergeCells count="13">
    <mergeCell ref="B69:H69"/>
    <mergeCell ref="B49:H49"/>
    <mergeCell ref="B50:H50"/>
    <mergeCell ref="B59:H59"/>
    <mergeCell ref="B60:H60"/>
    <mergeCell ref="B61:H61"/>
    <mergeCell ref="B62:H62"/>
    <mergeCell ref="B3:T3"/>
    <mergeCell ref="N4:T4"/>
    <mergeCell ref="B33:H33"/>
    <mergeCell ref="B34:H34"/>
    <mergeCell ref="B35:H35"/>
    <mergeCell ref="B48:H4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topLeftCell="A16" workbookViewId="0">
      <selection activeCell="H85" sqref="H85"/>
    </sheetView>
  </sheetViews>
  <sheetFormatPr defaultRowHeight="15" x14ac:dyDescent="0.25"/>
  <cols>
    <col min="4" max="4" width="13" customWidth="1"/>
  </cols>
  <sheetData>
    <row r="1" spans="1:20" x14ac:dyDescent="0.25">
      <c r="A1" s="1" t="s">
        <v>150</v>
      </c>
    </row>
    <row r="2" spans="1:20" x14ac:dyDescent="0.25">
      <c r="A2" s="59"/>
      <c r="B2" s="59"/>
    </row>
    <row r="3" spans="1:20" x14ac:dyDescent="0.25">
      <c r="A3" s="131" t="s">
        <v>132</v>
      </c>
      <c r="B3" s="59"/>
    </row>
    <row r="4" spans="1:20" x14ac:dyDescent="0.25">
      <c r="A4" s="132" t="s">
        <v>31</v>
      </c>
      <c r="B4" s="59" t="s">
        <v>144</v>
      </c>
    </row>
    <row r="5" spans="1:20" x14ac:dyDescent="0.25">
      <c r="A5" s="59"/>
      <c r="B5" s="59" t="s">
        <v>146</v>
      </c>
    </row>
    <row r="6" spans="1:20" x14ac:dyDescent="0.25">
      <c r="A6" s="59"/>
      <c r="B6" s="59" t="s">
        <v>147</v>
      </c>
    </row>
    <row r="7" spans="1:20" x14ac:dyDescent="0.25">
      <c r="A7" s="59"/>
      <c r="B7" s="59" t="s">
        <v>148</v>
      </c>
    </row>
    <row r="8" spans="1:20" ht="15.75" x14ac:dyDescent="0.25">
      <c r="A8" s="142"/>
      <c r="B8" s="147" t="s">
        <v>145</v>
      </c>
    </row>
    <row r="9" spans="1:20" ht="15.75" x14ac:dyDescent="0.25">
      <c r="A9" s="142"/>
      <c r="B9" s="147" t="s">
        <v>149</v>
      </c>
    </row>
    <row r="10" spans="1:20" ht="15.75" x14ac:dyDescent="0.25">
      <c r="A10" s="142"/>
      <c r="B10" s="148"/>
    </row>
    <row r="11" spans="1:20" ht="15.75" x14ac:dyDescent="0.25">
      <c r="A11" s="142"/>
      <c r="B11" s="148"/>
    </row>
    <row r="12" spans="1:20" ht="15.75" x14ac:dyDescent="0.25">
      <c r="A12" s="5" t="s">
        <v>23</v>
      </c>
      <c r="B12" s="71" t="s">
        <v>95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0" ht="15.75" x14ac:dyDescent="0.25">
      <c r="A13" s="5"/>
      <c r="B13" s="63"/>
      <c r="C13" s="7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73" t="s">
        <v>85</v>
      </c>
      <c r="O13" s="73"/>
      <c r="P13" s="73"/>
      <c r="Q13" s="73"/>
      <c r="R13" s="73"/>
      <c r="S13" s="73"/>
      <c r="T13" s="73"/>
    </row>
    <row r="14" spans="1:20" ht="15.75" x14ac:dyDescent="0.25">
      <c r="A14" s="5"/>
      <c r="B14" s="63"/>
      <c r="C14" s="72"/>
      <c r="D14" s="63" t="s">
        <v>72</v>
      </c>
      <c r="E14" s="63"/>
      <c r="F14" s="63"/>
      <c r="G14" s="63"/>
      <c r="H14" s="63"/>
      <c r="I14" s="63"/>
      <c r="J14" s="63" t="s">
        <v>96</v>
      </c>
      <c r="K14" s="63"/>
      <c r="L14" s="63" t="s">
        <v>72</v>
      </c>
      <c r="M14" s="63"/>
      <c r="N14" s="63" t="s">
        <v>74</v>
      </c>
      <c r="O14" s="63"/>
      <c r="P14" s="63" t="s">
        <v>81</v>
      </c>
      <c r="Q14" s="63"/>
      <c r="R14" s="63"/>
      <c r="S14" s="63"/>
      <c r="T14" s="63"/>
    </row>
    <row r="15" spans="1:20" ht="15.75" x14ac:dyDescent="0.25">
      <c r="A15" s="5"/>
      <c r="B15" s="74" t="s">
        <v>71</v>
      </c>
      <c r="C15" s="75" t="s">
        <v>76</v>
      </c>
      <c r="D15" s="75" t="s">
        <v>77</v>
      </c>
      <c r="E15" s="75" t="s">
        <v>76</v>
      </c>
      <c r="F15" s="75" t="s">
        <v>78</v>
      </c>
      <c r="G15" s="75" t="s">
        <v>76</v>
      </c>
      <c r="H15" s="75" t="s">
        <v>79</v>
      </c>
      <c r="I15" s="75" t="s">
        <v>73</v>
      </c>
      <c r="J15" s="75" t="s">
        <v>87</v>
      </c>
      <c r="K15" s="75" t="s">
        <v>76</v>
      </c>
      <c r="L15" s="75" t="s">
        <v>87</v>
      </c>
      <c r="M15" s="75" t="s">
        <v>76</v>
      </c>
      <c r="N15" s="74" t="s">
        <v>75</v>
      </c>
      <c r="O15" s="75" t="s">
        <v>80</v>
      </c>
      <c r="P15" s="74" t="s">
        <v>82</v>
      </c>
      <c r="Q15" s="75" t="s">
        <v>76</v>
      </c>
      <c r="R15" s="74" t="s">
        <v>83</v>
      </c>
      <c r="S15" s="75" t="s">
        <v>80</v>
      </c>
      <c r="T15" s="74" t="s">
        <v>84</v>
      </c>
    </row>
    <row r="16" spans="1:20" ht="15.75" x14ac:dyDescent="0.25">
      <c r="A16" s="5" t="s">
        <v>97</v>
      </c>
      <c r="B16" s="76">
        <v>5000</v>
      </c>
      <c r="C16" s="77" t="s">
        <v>76</v>
      </c>
      <c r="D16" s="78">
        <v>1500</v>
      </c>
      <c r="E16" s="77" t="s">
        <v>76</v>
      </c>
      <c r="F16" s="78">
        <v>500</v>
      </c>
      <c r="G16" s="77" t="s">
        <v>76</v>
      </c>
      <c r="H16" s="78">
        <v>6000</v>
      </c>
      <c r="I16" s="77" t="s">
        <v>73</v>
      </c>
      <c r="J16" s="77"/>
      <c r="K16" s="77"/>
      <c r="L16" s="78">
        <v>4200</v>
      </c>
      <c r="M16" s="77" t="s">
        <v>76</v>
      </c>
      <c r="N16" s="76">
        <v>8800</v>
      </c>
      <c r="O16" s="77"/>
      <c r="P16" s="79"/>
      <c r="Q16" s="77"/>
      <c r="R16" s="79"/>
      <c r="S16" s="77"/>
      <c r="T16" s="79"/>
    </row>
    <row r="17" spans="1:20" ht="16.5" thickBot="1" x14ac:dyDescent="0.3">
      <c r="A17" s="6" t="s">
        <v>31</v>
      </c>
      <c r="B17" s="80">
        <v>1200</v>
      </c>
      <c r="C17" s="81"/>
      <c r="D17" s="80">
        <v>-1200</v>
      </c>
      <c r="E17" s="81"/>
      <c r="F17" s="82"/>
      <c r="G17" s="81"/>
      <c r="H17" s="82"/>
      <c r="I17" s="81"/>
      <c r="J17" s="81"/>
      <c r="K17" s="81"/>
      <c r="L17" s="82"/>
      <c r="M17" s="81"/>
      <c r="N17" s="83"/>
      <c r="O17" s="81"/>
      <c r="P17" s="81"/>
      <c r="Q17" s="81"/>
      <c r="R17" s="81"/>
      <c r="S17" s="81"/>
      <c r="T17" s="81"/>
    </row>
    <row r="18" spans="1:20" ht="15.75" x14ac:dyDescent="0.25">
      <c r="A18" s="5"/>
      <c r="B18" s="84">
        <f>SUM(B16:B17)</f>
        <v>6200</v>
      </c>
      <c r="C18" s="81" t="s">
        <v>76</v>
      </c>
      <c r="D18" s="84">
        <f>SUM(D16:D17)</f>
        <v>300</v>
      </c>
      <c r="E18" s="81" t="s">
        <v>76</v>
      </c>
      <c r="F18" s="84">
        <f>SUM(F16:F17)</f>
        <v>500</v>
      </c>
      <c r="G18" s="81" t="s">
        <v>76</v>
      </c>
      <c r="H18" s="84">
        <f>SUM(H16:H17)</f>
        <v>6000</v>
      </c>
      <c r="I18" s="81" t="s">
        <v>73</v>
      </c>
      <c r="J18" s="81"/>
      <c r="K18" s="81"/>
      <c r="L18" s="84">
        <f>SUM(L16:L17)</f>
        <v>4200</v>
      </c>
      <c r="M18" s="81"/>
      <c r="N18" s="84">
        <f>SUM(N16:N17)</f>
        <v>8800</v>
      </c>
      <c r="O18" s="81"/>
      <c r="P18" s="81"/>
      <c r="Q18" s="81"/>
      <c r="R18" s="81"/>
      <c r="S18" s="81"/>
      <c r="T18" s="81"/>
    </row>
    <row r="19" spans="1:20" ht="16.5" thickBot="1" x14ac:dyDescent="0.3">
      <c r="A19" s="6" t="s">
        <v>33</v>
      </c>
      <c r="B19" s="134">
        <v>-2400</v>
      </c>
      <c r="C19" s="81"/>
      <c r="D19" s="85"/>
      <c r="E19" s="81"/>
      <c r="F19" s="85"/>
      <c r="G19" s="81"/>
      <c r="H19" s="81"/>
      <c r="I19" s="81"/>
      <c r="J19" s="81"/>
      <c r="K19" s="81"/>
      <c r="L19" s="133">
        <v>-2400</v>
      </c>
      <c r="M19" s="81"/>
      <c r="N19" s="85"/>
      <c r="O19" s="81"/>
      <c r="P19" s="81"/>
      <c r="Q19" s="81"/>
      <c r="R19" s="81"/>
      <c r="S19" s="81"/>
      <c r="T19" s="87"/>
    </row>
    <row r="20" spans="1:20" ht="15.75" x14ac:dyDescent="0.25">
      <c r="A20" s="5"/>
      <c r="B20" s="135">
        <f>SUM(B18:B19)</f>
        <v>3800</v>
      </c>
      <c r="C20" s="81" t="s">
        <v>76</v>
      </c>
      <c r="D20" s="84">
        <f>SUM(D18:D19)</f>
        <v>300</v>
      </c>
      <c r="E20" s="81" t="s">
        <v>76</v>
      </c>
      <c r="F20" s="84">
        <f>SUM(F18:F19)</f>
        <v>500</v>
      </c>
      <c r="G20" s="81" t="s">
        <v>76</v>
      </c>
      <c r="H20" s="88">
        <f>SUM(H18:H19)</f>
        <v>6000</v>
      </c>
      <c r="I20" s="81" t="s">
        <v>73</v>
      </c>
      <c r="J20" s="81"/>
      <c r="K20" s="81"/>
      <c r="L20" s="135">
        <f>SUM(L18:L19)</f>
        <v>1800</v>
      </c>
      <c r="M20" s="81" t="s">
        <v>76</v>
      </c>
      <c r="N20" s="84">
        <f>SUM(N18:N19)</f>
        <v>8800</v>
      </c>
      <c r="O20" s="81"/>
      <c r="P20" s="81"/>
      <c r="Q20" s="81"/>
      <c r="R20" s="81"/>
      <c r="S20" s="81"/>
      <c r="T20" s="87"/>
    </row>
    <row r="21" spans="1:20" ht="16.5" thickBot="1" x14ac:dyDescent="0.3">
      <c r="A21" s="6" t="s">
        <v>6</v>
      </c>
      <c r="B21" s="134">
        <v>3800</v>
      </c>
      <c r="C21" s="81"/>
      <c r="D21" s="134">
        <v>3700</v>
      </c>
      <c r="E21" s="81"/>
      <c r="F21" s="85"/>
      <c r="G21" s="81"/>
      <c r="H21" s="89"/>
      <c r="I21" s="81"/>
      <c r="J21" s="81"/>
      <c r="K21" s="81"/>
      <c r="L21" s="85"/>
      <c r="M21" s="81"/>
      <c r="N21" s="85"/>
      <c r="O21" s="81"/>
      <c r="P21" s="81"/>
      <c r="Q21" s="81"/>
      <c r="R21" s="80">
        <v>7500</v>
      </c>
      <c r="S21" s="81"/>
      <c r="T21" s="81"/>
    </row>
    <row r="22" spans="1:20" ht="15.75" x14ac:dyDescent="0.25">
      <c r="A22" s="5"/>
      <c r="B22" s="139">
        <f>SUM(B20:B21)</f>
        <v>7600</v>
      </c>
      <c r="C22" s="81" t="s">
        <v>76</v>
      </c>
      <c r="D22" s="139">
        <f>SUM(D20:D21)</f>
        <v>4000</v>
      </c>
      <c r="E22" s="81" t="s">
        <v>76</v>
      </c>
      <c r="F22" s="90">
        <f>SUM(F20:F21)</f>
        <v>500</v>
      </c>
      <c r="G22" s="81" t="s">
        <v>76</v>
      </c>
      <c r="H22" s="90">
        <f>SUM(H20:H21)</f>
        <v>6000</v>
      </c>
      <c r="I22" s="81" t="s">
        <v>73</v>
      </c>
      <c r="J22" s="81"/>
      <c r="K22" s="81"/>
      <c r="L22" s="139">
        <f>SUM(L20:L21)</f>
        <v>1800</v>
      </c>
      <c r="M22" s="81" t="s">
        <v>76</v>
      </c>
      <c r="N22" s="84">
        <f>SUM(N20:N21)</f>
        <v>8800</v>
      </c>
      <c r="O22" s="81"/>
      <c r="P22" s="81"/>
      <c r="Q22" s="81" t="s">
        <v>76</v>
      </c>
      <c r="R22" s="90">
        <f>SUM(R21)</f>
        <v>7500</v>
      </c>
      <c r="S22" s="81"/>
      <c r="T22" s="87"/>
    </row>
    <row r="23" spans="1:20" ht="16.5" thickBot="1" x14ac:dyDescent="0.3">
      <c r="A23" s="6" t="s">
        <v>8</v>
      </c>
      <c r="B23" s="80">
        <v>-400</v>
      </c>
      <c r="C23" s="81"/>
      <c r="D23" s="85"/>
      <c r="E23" s="81"/>
      <c r="F23" s="85"/>
      <c r="G23" s="81"/>
      <c r="H23" s="86">
        <v>2000</v>
      </c>
      <c r="I23" s="81"/>
      <c r="J23" s="81"/>
      <c r="K23" s="81"/>
      <c r="L23" s="80">
        <v>1600</v>
      </c>
      <c r="M23" s="81"/>
      <c r="N23" s="85"/>
      <c r="O23" s="81"/>
      <c r="P23" s="81"/>
      <c r="Q23" s="81"/>
      <c r="R23" s="85"/>
      <c r="S23" s="81"/>
      <c r="T23" s="87"/>
    </row>
    <row r="24" spans="1:20" ht="15.75" x14ac:dyDescent="0.25">
      <c r="A24" s="5"/>
      <c r="B24" s="155">
        <f>SUM(B22:B23)</f>
        <v>7200</v>
      </c>
      <c r="C24" s="81" t="s">
        <v>76</v>
      </c>
      <c r="D24" s="139">
        <f>SUM(D22:D23)</f>
        <v>4000</v>
      </c>
      <c r="E24" s="81" t="s">
        <v>76</v>
      </c>
      <c r="F24" s="90">
        <f>SUM(F22:F23)</f>
        <v>500</v>
      </c>
      <c r="G24" s="81" t="s">
        <v>76</v>
      </c>
      <c r="H24" s="90">
        <f>SUM(H22:H23)</f>
        <v>8000</v>
      </c>
      <c r="I24" s="81" t="s">
        <v>73</v>
      </c>
      <c r="J24" s="81"/>
      <c r="K24" s="81"/>
      <c r="L24" s="139">
        <f>SUM(L22:L23)</f>
        <v>3400</v>
      </c>
      <c r="M24" s="81" t="s">
        <v>76</v>
      </c>
      <c r="N24" s="84">
        <f>SUM(N22:N23)</f>
        <v>8800</v>
      </c>
      <c r="O24" s="81"/>
      <c r="P24" s="81"/>
      <c r="Q24" s="81" t="s">
        <v>76</v>
      </c>
      <c r="R24" s="90">
        <f>SUM(R22:R23)</f>
        <v>7500</v>
      </c>
      <c r="S24" s="81"/>
      <c r="T24" s="87"/>
    </row>
    <row r="25" spans="1:20" ht="15.75" x14ac:dyDescent="0.25">
      <c r="A25" s="6" t="s">
        <v>9</v>
      </c>
      <c r="B25" s="140">
        <v>-3925</v>
      </c>
      <c r="C25" s="81"/>
      <c r="D25" s="93"/>
      <c r="E25" s="81"/>
      <c r="F25" s="94"/>
      <c r="G25" s="81"/>
      <c r="H25" s="93"/>
      <c r="I25" s="81"/>
      <c r="J25" s="81"/>
      <c r="K25" s="81"/>
      <c r="L25" s="93"/>
      <c r="M25" s="81"/>
      <c r="N25" s="93"/>
      <c r="O25" s="81"/>
      <c r="P25" s="81"/>
      <c r="Q25" s="81"/>
      <c r="R25" s="93"/>
      <c r="S25" s="81"/>
      <c r="T25" s="137">
        <v>2800</v>
      </c>
    </row>
    <row r="26" spans="1:20" ht="15.75" x14ac:dyDescent="0.25">
      <c r="A26" s="6"/>
      <c r="B26" s="94"/>
      <c r="C26" s="81"/>
      <c r="D26" s="93"/>
      <c r="E26" s="81"/>
      <c r="F26" s="94"/>
      <c r="G26" s="81"/>
      <c r="H26" s="93"/>
      <c r="I26" s="81"/>
      <c r="J26" s="81"/>
      <c r="K26" s="81"/>
      <c r="L26" s="93"/>
      <c r="M26" s="81"/>
      <c r="N26" s="93"/>
      <c r="O26" s="81"/>
      <c r="P26" s="81"/>
      <c r="Q26" s="81"/>
      <c r="R26" s="93"/>
      <c r="S26" s="81"/>
      <c r="T26" s="137">
        <v>750</v>
      </c>
    </row>
    <row r="27" spans="1:20" ht="16.5" thickBot="1" x14ac:dyDescent="0.3">
      <c r="A27" s="5"/>
      <c r="B27" s="95"/>
      <c r="C27" s="81"/>
      <c r="D27" s="95"/>
      <c r="E27" s="81"/>
      <c r="F27" s="82"/>
      <c r="G27" s="81"/>
      <c r="H27" s="82"/>
      <c r="I27" s="81"/>
      <c r="J27" s="93"/>
      <c r="K27" s="81"/>
      <c r="L27" s="82"/>
      <c r="M27" s="81"/>
      <c r="N27" s="82"/>
      <c r="O27" s="81"/>
      <c r="P27" s="81"/>
      <c r="Q27" s="81"/>
      <c r="R27" s="83"/>
      <c r="S27" s="81"/>
      <c r="T27" s="152">
        <v>375</v>
      </c>
    </row>
    <row r="28" spans="1:20" ht="15.75" x14ac:dyDescent="0.25">
      <c r="A28" s="5"/>
      <c r="B28" s="139">
        <f>SUM(B24:B27)</f>
        <v>3275</v>
      </c>
      <c r="C28" s="81" t="s">
        <v>76</v>
      </c>
      <c r="D28" s="139">
        <f>SUM(D24:D27)</f>
        <v>4000</v>
      </c>
      <c r="E28" s="81" t="s">
        <v>76</v>
      </c>
      <c r="F28" s="90">
        <f>SUM(F24:F27)</f>
        <v>500</v>
      </c>
      <c r="G28" s="81" t="s">
        <v>76</v>
      </c>
      <c r="H28" s="90">
        <f>SUM(H24:H27)</f>
        <v>8000</v>
      </c>
      <c r="I28" s="81" t="s">
        <v>73</v>
      </c>
      <c r="J28" s="81"/>
      <c r="K28" s="81"/>
      <c r="L28" s="139">
        <f>SUM(L24:L27)</f>
        <v>3400</v>
      </c>
      <c r="M28" s="81" t="s">
        <v>76</v>
      </c>
      <c r="N28" s="84">
        <f>SUM(N24:N27)</f>
        <v>8800</v>
      </c>
      <c r="O28" s="81"/>
      <c r="P28" s="81"/>
      <c r="Q28" s="81" t="s">
        <v>76</v>
      </c>
      <c r="R28" s="84">
        <f>SUM(R24:R27)</f>
        <v>7500</v>
      </c>
      <c r="S28" s="81" t="s">
        <v>80</v>
      </c>
      <c r="T28" s="137">
        <f>SUM(T25:T27)</f>
        <v>3925</v>
      </c>
    </row>
    <row r="29" spans="1:20" ht="16.5" thickBot="1" x14ac:dyDescent="0.3">
      <c r="A29" s="6" t="s">
        <v>11</v>
      </c>
      <c r="B29" s="80">
        <v>-700</v>
      </c>
      <c r="C29" s="81"/>
      <c r="D29" s="89"/>
      <c r="E29" s="87"/>
      <c r="F29" s="89"/>
      <c r="G29" s="87"/>
      <c r="H29" s="89"/>
      <c r="I29" s="87"/>
      <c r="J29" s="87"/>
      <c r="K29" s="87"/>
      <c r="L29" s="89"/>
      <c r="M29" s="87"/>
      <c r="N29" s="97"/>
      <c r="O29" s="81"/>
      <c r="P29" s="86">
        <v>700</v>
      </c>
      <c r="Q29" s="81"/>
      <c r="R29" s="85"/>
      <c r="S29" s="81"/>
      <c r="T29" s="85"/>
    </row>
    <row r="30" spans="1:20" ht="15.75" x14ac:dyDescent="0.25">
      <c r="A30" s="5"/>
      <c r="B30" s="140">
        <f>SUM(B28:B29)</f>
        <v>2575</v>
      </c>
      <c r="C30" s="81" t="s">
        <v>76</v>
      </c>
      <c r="D30" s="140">
        <f>SUM(D28:D29)</f>
        <v>4000</v>
      </c>
      <c r="E30" s="81" t="s">
        <v>76</v>
      </c>
      <c r="F30" s="92">
        <f>SUM(F28:F29)</f>
        <v>500</v>
      </c>
      <c r="G30" s="81" t="s">
        <v>76</v>
      </c>
      <c r="H30" s="92">
        <f>SUM(H28:H29)</f>
        <v>8000</v>
      </c>
      <c r="I30" s="81"/>
      <c r="J30" s="81"/>
      <c r="K30" s="81"/>
      <c r="L30" s="140">
        <f>SUM(L28:L29)</f>
        <v>3400</v>
      </c>
      <c r="M30" s="81" t="s">
        <v>76</v>
      </c>
      <c r="N30" s="88">
        <f>SUM(N28:N29)</f>
        <v>8800</v>
      </c>
      <c r="O30" s="81" t="s">
        <v>80</v>
      </c>
      <c r="P30" s="84">
        <f>SUM(P29)</f>
        <v>700</v>
      </c>
      <c r="Q30" s="81" t="s">
        <v>76</v>
      </c>
      <c r="R30" s="88">
        <f>SUM(R28:R29)</f>
        <v>7500</v>
      </c>
      <c r="S30" s="81" t="s">
        <v>80</v>
      </c>
      <c r="T30" s="137">
        <f>SUM(T28:T29)</f>
        <v>3925</v>
      </c>
    </row>
    <row r="31" spans="1:20" ht="16.5" thickBot="1" x14ac:dyDescent="0.3">
      <c r="A31" s="6" t="s">
        <v>14</v>
      </c>
      <c r="B31" s="80">
        <v>2000</v>
      </c>
      <c r="C31" s="81"/>
      <c r="D31" s="85"/>
      <c r="E31" s="81"/>
      <c r="F31" s="85"/>
      <c r="G31" s="81"/>
      <c r="H31" s="85"/>
      <c r="I31" s="81"/>
      <c r="J31" s="86">
        <v>2000</v>
      </c>
      <c r="K31" s="81"/>
      <c r="L31" s="85"/>
      <c r="M31" s="81"/>
      <c r="N31" s="85"/>
      <c r="O31" s="81"/>
      <c r="P31" s="85"/>
      <c r="Q31" s="81"/>
      <c r="R31" s="85"/>
      <c r="S31" s="81"/>
      <c r="T31" s="85"/>
    </row>
    <row r="32" spans="1:20" ht="15.75" x14ac:dyDescent="0.25">
      <c r="A32" s="5"/>
      <c r="B32" s="140">
        <f>SUM(B30:B31)</f>
        <v>4575</v>
      </c>
      <c r="C32" s="81" t="s">
        <v>76</v>
      </c>
      <c r="D32" s="140">
        <f>SUM(D30:D31)</f>
        <v>4000</v>
      </c>
      <c r="E32" s="81" t="s">
        <v>76</v>
      </c>
      <c r="F32" s="92">
        <f>SUM(F30:F31)</f>
        <v>500</v>
      </c>
      <c r="G32" s="81" t="s">
        <v>76</v>
      </c>
      <c r="H32" s="92">
        <f>SUM(H30:H31)</f>
        <v>8000</v>
      </c>
      <c r="I32" s="81" t="s">
        <v>73</v>
      </c>
      <c r="J32" s="92">
        <f>SUM(J31)</f>
        <v>2000</v>
      </c>
      <c r="K32" s="81" t="s">
        <v>76</v>
      </c>
      <c r="L32" s="140">
        <f>SUM(L30:L31)</f>
        <v>3400</v>
      </c>
      <c r="M32" s="81" t="s">
        <v>76</v>
      </c>
      <c r="N32" s="92">
        <f>SUM(N30:N31)</f>
        <v>8800</v>
      </c>
      <c r="O32" s="81" t="s">
        <v>80</v>
      </c>
      <c r="P32" s="92">
        <f>SUM(P30:P31)</f>
        <v>700</v>
      </c>
      <c r="Q32" s="81" t="s">
        <v>76</v>
      </c>
      <c r="R32" s="92">
        <f>SUM(R30:R31)</f>
        <v>7500</v>
      </c>
      <c r="S32" s="81" t="s">
        <v>80</v>
      </c>
      <c r="T32" s="140">
        <f>SUM(T30:T31)</f>
        <v>3925</v>
      </c>
    </row>
    <row r="33" spans="1:20" ht="16.5" thickBot="1" x14ac:dyDescent="0.3">
      <c r="A33" s="6" t="s">
        <v>16</v>
      </c>
      <c r="B33" s="85"/>
      <c r="C33" s="98"/>
      <c r="D33" s="85"/>
      <c r="E33" s="81"/>
      <c r="F33" s="85"/>
      <c r="G33" s="81"/>
      <c r="H33" s="85"/>
      <c r="I33" s="81"/>
      <c r="J33" s="35"/>
      <c r="K33" s="81"/>
      <c r="L33" s="80">
        <v>270</v>
      </c>
      <c r="M33" s="81"/>
      <c r="N33" s="85"/>
      <c r="O33" s="81"/>
      <c r="P33" s="85"/>
      <c r="Q33" s="81"/>
      <c r="R33" s="85"/>
      <c r="S33" s="81"/>
      <c r="T33" s="80">
        <v>270</v>
      </c>
    </row>
    <row r="34" spans="1:20" ht="16.5" thickBot="1" x14ac:dyDescent="0.3">
      <c r="A34" s="5"/>
      <c r="B34" s="153">
        <f>SUM(B32:B33)</f>
        <v>4575</v>
      </c>
      <c r="C34" s="100" t="s">
        <v>76</v>
      </c>
      <c r="D34" s="153">
        <f>SUM(D32:D33)</f>
        <v>4000</v>
      </c>
      <c r="E34" s="100" t="s">
        <v>76</v>
      </c>
      <c r="F34" s="99">
        <f>SUM(F32:F33)</f>
        <v>500</v>
      </c>
      <c r="G34" s="100" t="s">
        <v>76</v>
      </c>
      <c r="H34" s="99">
        <f>SUM(H32:H33)</f>
        <v>8000</v>
      </c>
      <c r="I34" s="100" t="s">
        <v>73</v>
      </c>
      <c r="J34" s="99">
        <f>SUM(J32:J33)</f>
        <v>2000</v>
      </c>
      <c r="K34" s="100" t="s">
        <v>76</v>
      </c>
      <c r="L34" s="153">
        <f>SUM(L32:L33)</f>
        <v>3670</v>
      </c>
      <c r="M34" s="100" t="s">
        <v>76</v>
      </c>
      <c r="N34" s="99">
        <f>SUM(N32:N33)</f>
        <v>8800</v>
      </c>
      <c r="O34" s="100" t="s">
        <v>80</v>
      </c>
      <c r="P34" s="99">
        <f>SUM(P32:P33)</f>
        <v>700</v>
      </c>
      <c r="Q34" s="100" t="s">
        <v>76</v>
      </c>
      <c r="R34" s="99">
        <f>SUM(R32:R33)</f>
        <v>7500</v>
      </c>
      <c r="S34" s="100" t="s">
        <v>80</v>
      </c>
      <c r="T34" s="153">
        <f>SUM(T32:T33)</f>
        <v>4195</v>
      </c>
    </row>
    <row r="35" spans="1:20" ht="16.5" thickTop="1" x14ac:dyDescent="0.25">
      <c r="A35" s="5"/>
      <c r="B35" s="101"/>
      <c r="C35" s="72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15.75" x14ac:dyDescent="0.25">
      <c r="A36" s="5"/>
      <c r="B36" s="101"/>
      <c r="C36" s="72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15.75" x14ac:dyDescent="0.25">
      <c r="A37" s="5"/>
      <c r="B37" s="101"/>
      <c r="C37" s="72"/>
      <c r="D37" s="63"/>
      <c r="E37" s="119">
        <f>B34+D34+F34+H34</f>
        <v>17075</v>
      </c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119">
        <f>J34+L34+N34-P34+R34-T34</f>
        <v>17075</v>
      </c>
      <c r="Q37" s="63"/>
      <c r="R37" s="63"/>
      <c r="S37" s="63"/>
      <c r="T37" s="63"/>
    </row>
    <row r="38" spans="1:20" ht="15.75" x14ac:dyDescent="0.25">
      <c r="A38" s="5"/>
      <c r="B38" s="101"/>
      <c r="C38" s="72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15.75" x14ac:dyDescent="0.25">
      <c r="A39" s="5"/>
      <c r="B39" s="101"/>
      <c r="C39" s="7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15.75" x14ac:dyDescent="0.25">
      <c r="A40" s="5"/>
      <c r="B40" s="101"/>
      <c r="C40" s="72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15.75" x14ac:dyDescent="0.25">
      <c r="A41" s="5"/>
      <c r="B41" s="101"/>
      <c r="C41" s="72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15.75" x14ac:dyDescent="0.25">
      <c r="A42" s="102" t="s">
        <v>27</v>
      </c>
      <c r="B42" s="113" t="s">
        <v>95</v>
      </c>
      <c r="C42" s="113"/>
      <c r="D42" s="113"/>
      <c r="E42" s="113"/>
      <c r="F42" s="113"/>
      <c r="G42" s="113"/>
      <c r="H42" s="113"/>
      <c r="I42" s="104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15.75" x14ac:dyDescent="0.25">
      <c r="A43" s="102"/>
      <c r="B43" s="113" t="s">
        <v>98</v>
      </c>
      <c r="C43" s="113"/>
      <c r="D43" s="113"/>
      <c r="E43" s="113"/>
      <c r="F43" s="113"/>
      <c r="G43" s="113"/>
      <c r="H43" s="113"/>
      <c r="I43" s="104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16.5" thickBot="1" x14ac:dyDescent="0.3">
      <c r="A44" s="102"/>
      <c r="B44" s="114" t="s">
        <v>99</v>
      </c>
      <c r="C44" s="114"/>
      <c r="D44" s="114"/>
      <c r="E44" s="114"/>
      <c r="F44" s="114"/>
      <c r="G44" s="114"/>
      <c r="H44" s="114"/>
      <c r="I44" s="104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15.75" x14ac:dyDescent="0.25">
      <c r="A45" s="102"/>
      <c r="B45" s="103" t="s">
        <v>83</v>
      </c>
      <c r="C45" s="103"/>
      <c r="D45" s="104"/>
      <c r="E45" s="104"/>
      <c r="F45" s="94"/>
      <c r="G45" s="104"/>
      <c r="H45" s="104"/>
      <c r="I45" s="104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15.75" x14ac:dyDescent="0.25">
      <c r="A46" s="102"/>
      <c r="B46" s="103" t="s">
        <v>100</v>
      </c>
      <c r="C46" s="103"/>
      <c r="D46" s="104"/>
      <c r="E46" s="104"/>
      <c r="F46" s="94"/>
      <c r="G46" s="104"/>
      <c r="H46" s="112">
        <v>7500</v>
      </c>
      <c r="I46" s="104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15.75" x14ac:dyDescent="0.25">
      <c r="A47" s="102"/>
      <c r="B47" s="103" t="s">
        <v>84</v>
      </c>
      <c r="C47" s="103"/>
      <c r="D47" s="104"/>
      <c r="E47" s="104"/>
      <c r="F47" s="104"/>
      <c r="G47" s="104"/>
      <c r="H47" s="101"/>
      <c r="I47" s="104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15.75" x14ac:dyDescent="0.25">
      <c r="A48" s="102"/>
      <c r="B48" s="103" t="s">
        <v>101</v>
      </c>
      <c r="C48" s="103"/>
      <c r="D48" s="104"/>
      <c r="E48" s="104"/>
      <c r="F48" s="146">
        <v>2800</v>
      </c>
      <c r="G48" s="104"/>
      <c r="H48" s="104"/>
      <c r="I48" s="104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15.75" x14ac:dyDescent="0.25">
      <c r="A49" s="102"/>
      <c r="B49" s="103" t="s">
        <v>102</v>
      </c>
      <c r="C49" s="103"/>
      <c r="D49" s="104"/>
      <c r="E49" s="104"/>
      <c r="F49" s="140">
        <v>750</v>
      </c>
      <c r="G49" s="87"/>
      <c r="H49" s="87"/>
      <c r="I49" s="104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15.75" x14ac:dyDescent="0.25">
      <c r="A50" s="5"/>
      <c r="B50" s="72" t="s">
        <v>103</v>
      </c>
      <c r="C50" s="72"/>
      <c r="D50" s="63"/>
      <c r="E50" s="63"/>
      <c r="F50" s="140">
        <v>375</v>
      </c>
      <c r="G50" s="81"/>
      <c r="H50" s="81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16.5" thickBot="1" x14ac:dyDescent="0.3">
      <c r="A51" s="5"/>
      <c r="B51" s="72" t="s">
        <v>104</v>
      </c>
      <c r="C51" s="72"/>
      <c r="D51" s="63"/>
      <c r="E51" s="63"/>
      <c r="F51" s="80">
        <v>270</v>
      </c>
      <c r="G51" s="81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16.5" thickBot="1" x14ac:dyDescent="0.3">
      <c r="A52" s="5"/>
      <c r="B52" s="72" t="s">
        <v>105</v>
      </c>
      <c r="C52" s="72"/>
      <c r="D52" s="63"/>
      <c r="E52" s="63"/>
      <c r="F52" s="63"/>
      <c r="G52" s="63"/>
      <c r="H52" s="134">
        <f>SUM(F48:F51)</f>
        <v>4195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6.5" thickBot="1" x14ac:dyDescent="0.3">
      <c r="A53" s="5"/>
      <c r="B53" s="72" t="s">
        <v>94</v>
      </c>
      <c r="C53" s="72"/>
      <c r="D53" s="63"/>
      <c r="E53" s="63"/>
      <c r="F53" s="63"/>
      <c r="G53" s="63"/>
      <c r="H53" s="153">
        <f>H46-H52</f>
        <v>3305</v>
      </c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6.5" thickTop="1" x14ac:dyDescent="0.25">
      <c r="A54" s="5"/>
      <c r="B54" s="63"/>
      <c r="C54" s="7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5.75" x14ac:dyDescent="0.25">
      <c r="A55" s="5"/>
      <c r="B55" s="63"/>
      <c r="C55" s="7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  <row r="56" spans="1:20" ht="15.75" x14ac:dyDescent="0.25">
      <c r="A56" s="5"/>
      <c r="B56" s="63"/>
      <c r="C56" s="7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20" ht="15.75" x14ac:dyDescent="0.25">
      <c r="A57" s="5"/>
      <c r="B57" s="113" t="s">
        <v>95</v>
      </c>
      <c r="C57" s="113"/>
      <c r="D57" s="113"/>
      <c r="E57" s="113"/>
      <c r="F57" s="113"/>
      <c r="G57" s="113"/>
      <c r="H57" s="11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</row>
    <row r="58" spans="1:20" ht="15.75" x14ac:dyDescent="0.25">
      <c r="A58" s="5"/>
      <c r="B58" s="113" t="s">
        <v>106</v>
      </c>
      <c r="C58" s="113"/>
      <c r="D58" s="113"/>
      <c r="E58" s="113"/>
      <c r="F58" s="113"/>
      <c r="G58" s="113"/>
      <c r="H58" s="11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</row>
    <row r="59" spans="1:20" ht="16.5" thickBot="1" x14ac:dyDescent="0.3">
      <c r="A59" s="5"/>
      <c r="B59" s="114" t="s">
        <v>99</v>
      </c>
      <c r="C59" s="114"/>
      <c r="D59" s="114"/>
      <c r="E59" s="114"/>
      <c r="F59" s="114"/>
      <c r="G59" s="114"/>
      <c r="H59" s="114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</row>
    <row r="60" spans="1:20" ht="15.75" x14ac:dyDescent="0.25">
      <c r="A60" s="5"/>
      <c r="B60" s="72" t="s">
        <v>107</v>
      </c>
      <c r="C60" s="72"/>
      <c r="D60" s="63"/>
      <c r="E60" s="63"/>
      <c r="F60" s="63"/>
      <c r="G60" s="63"/>
      <c r="H60" s="112">
        <v>8800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</row>
    <row r="61" spans="1:20" ht="16.5" thickBot="1" x14ac:dyDescent="0.3">
      <c r="A61" s="5"/>
      <c r="B61" s="72" t="s">
        <v>108</v>
      </c>
      <c r="C61" s="72"/>
      <c r="D61" s="63"/>
      <c r="E61" s="63"/>
      <c r="F61" s="63"/>
      <c r="G61" s="63"/>
      <c r="H61" s="134">
        <f>H53</f>
        <v>3305</v>
      </c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</row>
    <row r="62" spans="1:20" ht="15.75" x14ac:dyDescent="0.25">
      <c r="A62" s="5"/>
      <c r="B62" s="72"/>
      <c r="C62" s="72"/>
      <c r="D62" s="63"/>
      <c r="E62" s="63"/>
      <c r="F62" s="63"/>
      <c r="G62" s="63"/>
      <c r="H62" s="140">
        <f>SUM(H60:H61)</f>
        <v>12105</v>
      </c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</row>
    <row r="63" spans="1:20" ht="16.5" thickBot="1" x14ac:dyDescent="0.3">
      <c r="A63" s="5"/>
      <c r="B63" s="72" t="s">
        <v>109</v>
      </c>
      <c r="C63" s="72"/>
      <c r="D63" s="63"/>
      <c r="E63" s="63"/>
      <c r="F63" s="63"/>
      <c r="G63" s="63"/>
      <c r="H63" s="80">
        <v>700</v>
      </c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</row>
    <row r="64" spans="1:20" ht="16.5" thickBot="1" x14ac:dyDescent="0.3">
      <c r="A64" s="5"/>
      <c r="B64" s="72" t="s">
        <v>110</v>
      </c>
      <c r="C64" s="72"/>
      <c r="D64" s="63"/>
      <c r="E64" s="63"/>
      <c r="F64" s="63"/>
      <c r="G64" s="63"/>
      <c r="H64" s="153">
        <f>H62-H63</f>
        <v>11405</v>
      </c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</row>
    <row r="65" spans="1:20" ht="16.5" thickTop="1" x14ac:dyDescent="0.25">
      <c r="A65" s="5"/>
      <c r="B65" s="72"/>
      <c r="C65" s="7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</row>
    <row r="66" spans="1:20" ht="15.75" x14ac:dyDescent="0.25">
      <c r="A66" s="5"/>
      <c r="B66" s="72"/>
      <c r="C66" s="72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</row>
    <row r="67" spans="1:20" ht="15.75" x14ac:dyDescent="0.25">
      <c r="A67" s="5"/>
      <c r="B67" s="72"/>
      <c r="C67" s="72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</row>
    <row r="68" spans="1:20" ht="15.75" x14ac:dyDescent="0.25">
      <c r="A68" s="5"/>
      <c r="B68" s="113" t="s">
        <v>95</v>
      </c>
      <c r="C68" s="113"/>
      <c r="D68" s="113"/>
      <c r="E68" s="113"/>
      <c r="F68" s="113"/>
      <c r="G68" s="113"/>
      <c r="H68" s="11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</row>
    <row r="69" spans="1:20" ht="15.75" x14ac:dyDescent="0.25">
      <c r="A69" s="5"/>
      <c r="B69" s="113" t="s">
        <v>111</v>
      </c>
      <c r="C69" s="113"/>
      <c r="D69" s="113"/>
      <c r="E69" s="113"/>
      <c r="F69" s="113"/>
      <c r="G69" s="113"/>
      <c r="H69" s="11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</row>
    <row r="70" spans="1:20" ht="16.5" thickBot="1" x14ac:dyDescent="0.3">
      <c r="A70" s="5"/>
      <c r="B70" s="114" t="s">
        <v>99</v>
      </c>
      <c r="C70" s="114"/>
      <c r="D70" s="114"/>
      <c r="E70" s="114"/>
      <c r="F70" s="114"/>
      <c r="G70" s="114"/>
      <c r="H70" s="114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</row>
    <row r="71" spans="1:20" ht="15.75" x14ac:dyDescent="0.25">
      <c r="A71" s="5"/>
      <c r="B71" s="116" t="s">
        <v>112</v>
      </c>
      <c r="C71" s="116"/>
      <c r="D71" s="116"/>
      <c r="E71" s="116"/>
      <c r="F71" s="116"/>
      <c r="G71" s="116"/>
      <c r="H71" s="116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</row>
    <row r="72" spans="1:20" ht="15.75" x14ac:dyDescent="0.25">
      <c r="A72" s="5"/>
      <c r="B72" s="72" t="s">
        <v>71</v>
      </c>
      <c r="C72" s="72"/>
      <c r="D72" s="63"/>
      <c r="E72" s="63"/>
      <c r="F72" s="63"/>
      <c r="G72" s="63"/>
      <c r="H72" s="146">
        <v>4575</v>
      </c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</row>
    <row r="73" spans="1:20" ht="15.75" x14ac:dyDescent="0.25">
      <c r="A73" s="5"/>
      <c r="B73" s="72" t="s">
        <v>113</v>
      </c>
      <c r="C73" s="72"/>
      <c r="D73" s="63"/>
      <c r="E73" s="63"/>
      <c r="F73" s="63"/>
      <c r="G73" s="63"/>
      <c r="H73" s="140">
        <v>4000</v>
      </c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</row>
    <row r="74" spans="1:20" ht="15.75" x14ac:dyDescent="0.25">
      <c r="A74" s="5"/>
      <c r="B74" s="72" t="s">
        <v>114</v>
      </c>
      <c r="C74" s="72"/>
      <c r="D74" s="63"/>
      <c r="E74" s="63"/>
      <c r="F74" s="63"/>
      <c r="G74" s="63"/>
      <c r="H74" s="92">
        <v>500</v>
      </c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</row>
    <row r="75" spans="1:20" ht="16.5" thickBot="1" x14ac:dyDescent="0.3">
      <c r="A75" s="5"/>
      <c r="B75" s="72" t="s">
        <v>115</v>
      </c>
      <c r="C75" s="72"/>
      <c r="D75" s="63"/>
      <c r="E75" s="63"/>
      <c r="F75" s="63"/>
      <c r="G75" s="63"/>
      <c r="H75" s="80">
        <v>8000</v>
      </c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</row>
    <row r="76" spans="1:20" ht="16.5" thickBot="1" x14ac:dyDescent="0.3">
      <c r="A76" s="5"/>
      <c r="B76" s="72" t="s">
        <v>116</v>
      </c>
      <c r="C76" s="72"/>
      <c r="D76" s="63"/>
      <c r="E76" s="63"/>
      <c r="F76" s="63"/>
      <c r="G76" s="63"/>
      <c r="H76" s="156">
        <f>SUM(H72:H75)</f>
        <v>17075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</row>
    <row r="77" spans="1:20" ht="16.5" thickTop="1" x14ac:dyDescent="0.25">
      <c r="A77" s="5"/>
      <c r="B77" s="72"/>
      <c r="C77" s="72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</row>
    <row r="78" spans="1:20" ht="15.75" x14ac:dyDescent="0.25">
      <c r="A78" s="5"/>
      <c r="B78" s="115" t="s">
        <v>117</v>
      </c>
      <c r="C78" s="115"/>
      <c r="D78" s="115"/>
      <c r="E78" s="115"/>
      <c r="F78" s="115"/>
      <c r="G78" s="115"/>
      <c r="H78" s="115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</row>
    <row r="79" spans="1:20" ht="15.75" x14ac:dyDescent="0.25">
      <c r="A79" s="5"/>
      <c r="B79" s="72" t="s">
        <v>119</v>
      </c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</row>
    <row r="80" spans="1:20" ht="15.75" x14ac:dyDescent="0.25">
      <c r="A80" s="5"/>
      <c r="B80" s="72" t="s">
        <v>118</v>
      </c>
      <c r="C80" s="72"/>
      <c r="D80" s="63"/>
      <c r="E80" s="63"/>
      <c r="F80" s="63"/>
      <c r="G80" s="63"/>
      <c r="H80" s="112">
        <v>2000</v>
      </c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</row>
    <row r="81" spans="1:20" ht="16.5" thickBot="1" x14ac:dyDescent="0.3">
      <c r="A81" s="5"/>
      <c r="B81" s="72" t="s">
        <v>120</v>
      </c>
      <c r="C81" s="72"/>
      <c r="D81" s="63"/>
      <c r="E81" s="63"/>
      <c r="F81" s="63"/>
      <c r="G81" s="63"/>
      <c r="H81" s="134">
        <v>3670</v>
      </c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</row>
    <row r="82" spans="1:20" ht="15.75" x14ac:dyDescent="0.25">
      <c r="A82" s="5"/>
      <c r="B82" s="72" t="s">
        <v>121</v>
      </c>
      <c r="C82" s="72"/>
      <c r="D82" s="63"/>
      <c r="E82" s="63"/>
      <c r="F82" s="63"/>
      <c r="G82" s="63"/>
      <c r="H82" s="90">
        <f>SUM(H80:H81)</f>
        <v>5670</v>
      </c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</row>
    <row r="83" spans="1:20" ht="15.75" x14ac:dyDescent="0.25">
      <c r="A83" s="5"/>
      <c r="B83" s="72" t="s">
        <v>85</v>
      </c>
      <c r="C83" s="72"/>
      <c r="D83" s="63"/>
      <c r="E83" s="63"/>
      <c r="F83" s="63"/>
      <c r="G83" s="63"/>
      <c r="H83" s="118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</row>
    <row r="84" spans="1:20" ht="16.5" thickBot="1" x14ac:dyDescent="0.3">
      <c r="A84" s="5"/>
      <c r="B84" s="72" t="s">
        <v>122</v>
      </c>
      <c r="C84" s="72"/>
      <c r="D84" s="63"/>
      <c r="E84" s="63"/>
      <c r="F84" s="63"/>
      <c r="G84" s="63"/>
      <c r="H84" s="154">
        <f>H64</f>
        <v>11405</v>
      </c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</row>
    <row r="85" spans="1:20" ht="16.5" thickBot="1" x14ac:dyDescent="0.3">
      <c r="A85" s="5"/>
      <c r="B85" s="72" t="s">
        <v>123</v>
      </c>
      <c r="C85" s="72"/>
      <c r="D85" s="63"/>
      <c r="E85" s="63"/>
      <c r="F85" s="63"/>
      <c r="G85" s="63"/>
      <c r="H85" s="156">
        <f>H82+H84</f>
        <v>17075</v>
      </c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</row>
    <row r="86" spans="1:20" ht="16.5" thickTop="1" x14ac:dyDescent="0.25">
      <c r="A86" s="5"/>
      <c r="B86" s="72"/>
      <c r="C86" s="72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</row>
    <row r="87" spans="1:20" ht="15.75" x14ac:dyDescent="0.25">
      <c r="A87" s="5"/>
      <c r="B87" s="63"/>
      <c r="C87" s="72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</row>
  </sheetData>
  <mergeCells count="13">
    <mergeCell ref="B78:H78"/>
    <mergeCell ref="B58:H58"/>
    <mergeCell ref="B59:H59"/>
    <mergeCell ref="B68:H68"/>
    <mergeCell ref="B69:H69"/>
    <mergeCell ref="B70:H70"/>
    <mergeCell ref="B71:H71"/>
    <mergeCell ref="B12:T12"/>
    <mergeCell ref="N13:T13"/>
    <mergeCell ref="B42:H42"/>
    <mergeCell ref="B43:H43"/>
    <mergeCell ref="B44:H44"/>
    <mergeCell ref="B57:H5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workbookViewId="0">
      <selection activeCell="A66" sqref="A66"/>
    </sheetView>
  </sheetViews>
  <sheetFormatPr defaultRowHeight="15.75" x14ac:dyDescent="0.25"/>
  <cols>
    <col min="1" max="1" width="5.140625" style="5" customWidth="1"/>
    <col min="2" max="3" width="9.140625" style="5"/>
    <col min="4" max="4" width="11.5703125" style="5" customWidth="1"/>
    <col min="5" max="7" width="9.140625" style="5"/>
    <col min="8" max="8" width="11" style="5" customWidth="1"/>
    <col min="9" max="16384" width="9.140625" style="5"/>
  </cols>
  <sheetData>
    <row r="1" spans="1:12" x14ac:dyDescent="0.25">
      <c r="A1" s="7" t="s">
        <v>45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pans="1:12" x14ac:dyDescent="0.25">
      <c r="A2" s="10" t="s">
        <v>46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1:12" x14ac:dyDescent="0.25">
      <c r="A3" s="13" t="s">
        <v>31</v>
      </c>
      <c r="B3" s="11" t="s">
        <v>47</v>
      </c>
      <c r="C3" s="11"/>
      <c r="D3" s="11"/>
      <c r="E3" s="11"/>
      <c r="F3" s="11"/>
      <c r="G3" s="11"/>
      <c r="H3" s="11"/>
      <c r="I3" s="11"/>
      <c r="J3" s="11"/>
      <c r="K3" s="11"/>
      <c r="L3" s="12"/>
    </row>
    <row r="4" spans="1:12" x14ac:dyDescent="0.25">
      <c r="A4" s="13" t="s">
        <v>33</v>
      </c>
      <c r="B4" s="11" t="s">
        <v>48</v>
      </c>
      <c r="C4" s="11"/>
      <c r="D4" s="11"/>
      <c r="E4" s="11"/>
      <c r="F4" s="11"/>
      <c r="G4" s="11"/>
      <c r="H4" s="11"/>
      <c r="I4" s="11"/>
      <c r="J4" s="11"/>
      <c r="K4" s="11"/>
      <c r="L4" s="12"/>
    </row>
    <row r="5" spans="1:12" x14ac:dyDescent="0.25">
      <c r="A5" s="13" t="s">
        <v>6</v>
      </c>
      <c r="B5" s="11" t="s">
        <v>49</v>
      </c>
      <c r="C5" s="11"/>
      <c r="D5" s="11"/>
      <c r="E5" s="11"/>
      <c r="F5" s="11"/>
      <c r="G5" s="11"/>
      <c r="H5" s="11"/>
      <c r="I5" s="11"/>
      <c r="J5" s="11"/>
      <c r="K5" s="11"/>
      <c r="L5" s="12"/>
    </row>
    <row r="6" spans="1:12" x14ac:dyDescent="0.25">
      <c r="A6" s="13" t="s">
        <v>8</v>
      </c>
      <c r="B6" s="11" t="s">
        <v>50</v>
      </c>
      <c r="C6" s="11"/>
      <c r="D6" s="11"/>
      <c r="E6" s="11"/>
      <c r="F6" s="11"/>
      <c r="G6" s="11"/>
      <c r="H6" s="11"/>
      <c r="I6" s="11"/>
      <c r="J6" s="11"/>
      <c r="K6" s="11"/>
      <c r="L6" s="12"/>
    </row>
    <row r="7" spans="1:12" x14ac:dyDescent="0.25">
      <c r="A7" s="13" t="s">
        <v>9</v>
      </c>
      <c r="B7" s="11" t="s">
        <v>63</v>
      </c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12" x14ac:dyDescent="0.25">
      <c r="A8" s="13" t="s">
        <v>11</v>
      </c>
      <c r="B8" s="11" t="s">
        <v>51</v>
      </c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2" x14ac:dyDescent="0.25">
      <c r="A9" s="13" t="s">
        <v>14</v>
      </c>
      <c r="B9" s="11" t="s">
        <v>52</v>
      </c>
      <c r="C9" s="11"/>
      <c r="D9" s="11"/>
      <c r="E9" s="11"/>
      <c r="F9" s="11"/>
      <c r="G9" s="11"/>
      <c r="H9" s="11"/>
      <c r="I9" s="11"/>
      <c r="J9" s="11"/>
      <c r="K9" s="11"/>
      <c r="L9" s="12"/>
    </row>
    <row r="10" spans="1:12" x14ac:dyDescent="0.25">
      <c r="A10" s="13" t="s">
        <v>16</v>
      </c>
      <c r="B10" s="11" t="s">
        <v>53</v>
      </c>
      <c r="C10" s="11"/>
      <c r="D10" s="11"/>
      <c r="E10" s="11"/>
      <c r="F10" s="11"/>
      <c r="G10" s="11"/>
      <c r="H10" s="11"/>
      <c r="I10" s="11"/>
      <c r="J10" s="11"/>
      <c r="K10" s="11"/>
      <c r="L10" s="12"/>
    </row>
    <row r="11" spans="1:12" x14ac:dyDescent="0.25">
      <c r="A11" s="13" t="s">
        <v>18</v>
      </c>
      <c r="B11" s="11" t="s">
        <v>54</v>
      </c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2" x14ac:dyDescent="0.25">
      <c r="A12" s="13" t="s">
        <v>20</v>
      </c>
      <c r="B12" s="11" t="s">
        <v>55</v>
      </c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2" x14ac:dyDescent="0.25">
      <c r="A13" s="13" t="s">
        <v>56</v>
      </c>
      <c r="B13" s="11" t="s">
        <v>57</v>
      </c>
      <c r="C13" s="11"/>
      <c r="D13" s="11"/>
      <c r="E13" s="11"/>
      <c r="F13" s="11"/>
      <c r="G13" s="11"/>
      <c r="H13" s="11"/>
      <c r="I13" s="11"/>
      <c r="J13" s="11"/>
      <c r="K13" s="11"/>
      <c r="L13" s="12"/>
    </row>
    <row r="14" spans="1:12" x14ac:dyDescent="0.25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</row>
    <row r="15" spans="1:12" x14ac:dyDescent="0.25">
      <c r="A15" s="14" t="s">
        <v>22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/>
    </row>
    <row r="16" spans="1:12" x14ac:dyDescent="0.25">
      <c r="A16" s="10" t="s">
        <v>23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2"/>
    </row>
    <row r="17" spans="1:18" x14ac:dyDescent="0.25">
      <c r="A17" s="10"/>
      <c r="B17" s="11" t="s">
        <v>25</v>
      </c>
      <c r="C17" s="11"/>
      <c r="D17" s="11"/>
      <c r="E17" s="11"/>
      <c r="F17" s="11"/>
      <c r="G17" s="11"/>
      <c r="H17" s="11"/>
      <c r="I17" s="11"/>
      <c r="J17" s="11"/>
      <c r="K17" s="11"/>
      <c r="L17" s="12"/>
    </row>
    <row r="18" spans="1:18" x14ac:dyDescent="0.25">
      <c r="A18" s="10"/>
      <c r="B18" s="11" t="s">
        <v>59</v>
      </c>
      <c r="C18" s="11"/>
      <c r="D18" s="11"/>
      <c r="E18" s="11"/>
      <c r="F18" s="11"/>
      <c r="G18" s="11"/>
      <c r="H18" s="11"/>
      <c r="I18" s="11"/>
      <c r="J18" s="11"/>
      <c r="K18" s="11"/>
      <c r="L18" s="12"/>
    </row>
    <row r="19" spans="1:18" x14ac:dyDescent="0.25">
      <c r="A19" s="10" t="s">
        <v>27</v>
      </c>
      <c r="B19" s="11" t="s">
        <v>60</v>
      </c>
      <c r="C19" s="11"/>
      <c r="D19" s="11"/>
      <c r="E19" s="11"/>
      <c r="F19" s="11"/>
      <c r="G19" s="11"/>
      <c r="H19" s="11"/>
      <c r="I19" s="11"/>
      <c r="J19" s="11"/>
      <c r="K19" s="11"/>
      <c r="L19" s="12"/>
    </row>
    <row r="20" spans="1:18" x14ac:dyDescent="0.25">
      <c r="A20" s="10"/>
      <c r="B20" s="11" t="s">
        <v>61</v>
      </c>
      <c r="C20" s="11"/>
      <c r="D20" s="11"/>
      <c r="E20" s="11"/>
      <c r="F20" s="11"/>
      <c r="G20" s="11"/>
      <c r="H20" s="11"/>
      <c r="I20" s="11"/>
      <c r="J20" s="11"/>
      <c r="K20" s="11"/>
      <c r="L20" s="12"/>
    </row>
    <row r="21" spans="1:18" x14ac:dyDescent="0.25">
      <c r="A21" s="3" t="s">
        <v>62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</row>
    <row r="22" spans="1:18" x14ac:dyDescent="0.25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7"/>
    </row>
    <row r="25" spans="1:18" x14ac:dyDescent="0.25">
      <c r="A25" t="s">
        <v>23</v>
      </c>
      <c r="B25" s="33" t="s">
        <v>126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</row>
    <row r="26" spans="1:18" x14ac:dyDescent="0.25">
      <c r="A26"/>
      <c r="B26" s="30"/>
      <c r="C26" s="48"/>
      <c r="D26" s="30"/>
      <c r="E26" s="30"/>
      <c r="F26" s="30"/>
      <c r="G26" s="30"/>
      <c r="H26" s="30"/>
      <c r="I26" s="30"/>
      <c r="J26" s="30"/>
      <c r="K26" s="30"/>
      <c r="L26" s="32" t="s">
        <v>85</v>
      </c>
      <c r="M26" s="32"/>
      <c r="N26" s="32"/>
      <c r="O26" s="32"/>
      <c r="P26" s="32"/>
      <c r="Q26" s="32"/>
      <c r="R26" s="32"/>
    </row>
    <row r="27" spans="1:18" x14ac:dyDescent="0.25">
      <c r="A27"/>
      <c r="B27" s="30"/>
      <c r="C27" s="48"/>
      <c r="D27" s="30" t="s">
        <v>72</v>
      </c>
      <c r="E27" s="30"/>
      <c r="F27" s="30"/>
      <c r="G27" s="30"/>
      <c r="H27" s="30"/>
      <c r="I27" s="30"/>
      <c r="J27" s="30" t="s">
        <v>72</v>
      </c>
      <c r="K27" s="30"/>
      <c r="L27" s="30" t="s">
        <v>74</v>
      </c>
      <c r="M27" s="30"/>
      <c r="N27" s="30" t="s">
        <v>81</v>
      </c>
      <c r="O27" s="30"/>
      <c r="P27" s="30"/>
      <c r="Q27" s="30"/>
      <c r="R27" s="30"/>
    </row>
    <row r="28" spans="1:18" x14ac:dyDescent="0.25">
      <c r="A28"/>
      <c r="B28" s="31" t="s">
        <v>71</v>
      </c>
      <c r="C28" s="34" t="s">
        <v>76</v>
      </c>
      <c r="D28" s="34" t="s">
        <v>77</v>
      </c>
      <c r="E28" s="34" t="s">
        <v>76</v>
      </c>
      <c r="F28" s="34" t="s">
        <v>78</v>
      </c>
      <c r="G28" s="34" t="s">
        <v>76</v>
      </c>
      <c r="H28" s="34" t="s">
        <v>79</v>
      </c>
      <c r="I28" s="34" t="s">
        <v>73</v>
      </c>
      <c r="J28" s="34" t="s">
        <v>87</v>
      </c>
      <c r="K28" s="34" t="s">
        <v>76</v>
      </c>
      <c r="L28" s="31" t="s">
        <v>75</v>
      </c>
      <c r="M28" s="34" t="s">
        <v>80</v>
      </c>
      <c r="N28" s="31" t="s">
        <v>82</v>
      </c>
      <c r="O28" s="34" t="s">
        <v>76</v>
      </c>
      <c r="P28" s="31" t="s">
        <v>83</v>
      </c>
      <c r="Q28" s="34" t="s">
        <v>80</v>
      </c>
      <c r="R28" s="31" t="s">
        <v>84</v>
      </c>
    </row>
    <row r="29" spans="1:18" ht="16.5" thickBot="1" x14ac:dyDescent="0.3">
      <c r="A29" s="2" t="s">
        <v>31</v>
      </c>
      <c r="B29" s="37" t="s">
        <v>86</v>
      </c>
      <c r="C29" s="30"/>
      <c r="D29" s="30"/>
      <c r="E29" s="30"/>
      <c r="F29" s="30"/>
      <c r="G29" s="30"/>
      <c r="H29" s="30"/>
      <c r="I29" s="30"/>
      <c r="J29" s="30"/>
      <c r="K29" s="30"/>
      <c r="L29" s="38" t="s">
        <v>86</v>
      </c>
      <c r="M29" s="30"/>
      <c r="N29" s="30"/>
      <c r="O29" s="30"/>
      <c r="P29" s="30"/>
      <c r="Q29" s="30"/>
      <c r="R29" s="30"/>
    </row>
    <row r="30" spans="1:18" x14ac:dyDescent="0.25">
      <c r="A30"/>
      <c r="B30" s="39" t="s">
        <v>89</v>
      </c>
      <c r="C30" s="30"/>
      <c r="D30" s="30"/>
      <c r="E30" s="30"/>
      <c r="F30" s="30"/>
      <c r="G30" s="30"/>
      <c r="H30" s="30"/>
      <c r="I30" s="51" t="s">
        <v>73</v>
      </c>
      <c r="J30" s="30"/>
      <c r="K30" s="30"/>
      <c r="L30" s="45" t="s">
        <v>89</v>
      </c>
      <c r="M30" s="30"/>
      <c r="N30" s="30"/>
      <c r="O30" s="30"/>
      <c r="P30" s="30"/>
      <c r="Q30" s="30"/>
      <c r="R30" s="30"/>
    </row>
    <row r="31" spans="1:18" ht="16.5" thickBot="1" x14ac:dyDescent="0.3">
      <c r="A31" s="2" t="s">
        <v>33</v>
      </c>
      <c r="B31" s="40" t="s">
        <v>86</v>
      </c>
      <c r="C31" s="30"/>
      <c r="D31" s="30"/>
      <c r="E31" s="30"/>
      <c r="F31" s="30"/>
      <c r="G31" s="30"/>
      <c r="H31" s="43" t="s">
        <v>86</v>
      </c>
      <c r="I31" s="52"/>
      <c r="J31" s="41"/>
      <c r="K31" s="30"/>
      <c r="L31" s="46"/>
      <c r="M31" s="30"/>
      <c r="N31" s="30"/>
      <c r="O31" s="30"/>
      <c r="P31" s="30"/>
      <c r="Q31" s="30"/>
      <c r="R31"/>
    </row>
    <row r="32" spans="1:18" x14ac:dyDescent="0.25">
      <c r="A32"/>
      <c r="B32" s="39" t="s">
        <v>89</v>
      </c>
      <c r="C32" s="30"/>
      <c r="D32" s="30"/>
      <c r="E32" s="30"/>
      <c r="F32" s="30"/>
      <c r="G32" s="30"/>
      <c r="H32" s="44" t="s">
        <v>89</v>
      </c>
      <c r="I32" s="51" t="s">
        <v>73</v>
      </c>
      <c r="J32" s="30"/>
      <c r="K32" s="30"/>
      <c r="L32" s="44" t="s">
        <v>89</v>
      </c>
      <c r="M32" s="30"/>
      <c r="N32" s="30"/>
      <c r="O32" s="30"/>
      <c r="P32" s="30"/>
      <c r="Q32" s="30" t="s">
        <v>80</v>
      </c>
      <c r="R32"/>
    </row>
    <row r="33" spans="1:18" ht="16.5" thickBot="1" x14ac:dyDescent="0.3">
      <c r="A33" s="2" t="s">
        <v>6</v>
      </c>
      <c r="B33" s="40" t="s">
        <v>86</v>
      </c>
      <c r="C33" s="30"/>
      <c r="D33" s="30"/>
      <c r="E33" s="30"/>
      <c r="F33" s="30"/>
      <c r="G33" s="30"/>
      <c r="H33" s="35"/>
      <c r="I33" s="52"/>
      <c r="J33" s="30"/>
      <c r="K33" s="30"/>
      <c r="L33" s="46"/>
      <c r="M33" s="30"/>
      <c r="N33" s="30"/>
      <c r="O33" s="30"/>
      <c r="P33" s="30"/>
      <c r="Q33" s="30"/>
      <c r="R33" s="38" t="s">
        <v>86</v>
      </c>
    </row>
    <row r="34" spans="1:18" x14ac:dyDescent="0.25">
      <c r="A34"/>
      <c r="B34" s="44" t="s">
        <v>89</v>
      </c>
      <c r="C34" s="30"/>
      <c r="D34" s="30"/>
      <c r="E34" s="30"/>
      <c r="F34" s="30"/>
      <c r="G34" s="29" t="s">
        <v>76</v>
      </c>
      <c r="H34" s="44" t="s">
        <v>89</v>
      </c>
      <c r="I34" s="51" t="s">
        <v>73</v>
      </c>
      <c r="J34" s="30"/>
      <c r="K34" s="30"/>
      <c r="L34" s="44" t="s">
        <v>89</v>
      </c>
      <c r="M34" s="30"/>
      <c r="N34" s="30"/>
      <c r="O34" s="30"/>
      <c r="P34" s="30"/>
      <c r="Q34" s="30" t="s">
        <v>80</v>
      </c>
      <c r="R34" s="39" t="s">
        <v>89</v>
      </c>
    </row>
    <row r="35" spans="1:18" ht="16.5" thickBot="1" x14ac:dyDescent="0.3">
      <c r="A35" s="2" t="s">
        <v>8</v>
      </c>
      <c r="B35" s="38" t="s">
        <v>86</v>
      </c>
      <c r="C35" s="30"/>
      <c r="D35" s="30"/>
      <c r="E35" s="30"/>
      <c r="F35" s="40" t="s">
        <v>86</v>
      </c>
      <c r="G35" s="30"/>
      <c r="H35" s="54"/>
      <c r="I35" s="52"/>
      <c r="J35"/>
      <c r="K35" s="30"/>
      <c r="L35" s="46"/>
      <c r="M35" s="30"/>
      <c r="N35" s="30"/>
      <c r="O35" s="30"/>
      <c r="P35" s="30"/>
      <c r="Q35" s="30"/>
      <c r="R35" s="58"/>
    </row>
    <row r="36" spans="1:18" x14ac:dyDescent="0.25">
      <c r="A36"/>
      <c r="B36" s="44" t="str">
        <f>B34</f>
        <v>?</v>
      </c>
      <c r="C36" s="30"/>
      <c r="D36" s="30"/>
      <c r="E36" s="30"/>
      <c r="F36" s="45" t="s">
        <v>89</v>
      </c>
      <c r="G36" s="29" t="s">
        <v>76</v>
      </c>
      <c r="H36" s="44" t="s">
        <v>89</v>
      </c>
      <c r="I36" s="51" t="s">
        <v>73</v>
      </c>
      <c r="J36"/>
      <c r="K36" s="30" t="s">
        <v>76</v>
      </c>
      <c r="L36" s="44" t="s">
        <v>89</v>
      </c>
      <c r="M36" s="30"/>
      <c r="N36" s="30"/>
      <c r="O36" s="30"/>
      <c r="P36" s="30"/>
      <c r="Q36" s="30" t="s">
        <v>80</v>
      </c>
      <c r="R36" s="39" t="s">
        <v>89</v>
      </c>
    </row>
    <row r="37" spans="1:18" ht="16.5" thickBot="1" x14ac:dyDescent="0.3">
      <c r="A37" s="2" t="s">
        <v>9</v>
      </c>
      <c r="B37" s="53"/>
      <c r="C37" s="30"/>
      <c r="D37" s="30"/>
      <c r="E37" s="30"/>
      <c r="F37" s="35"/>
      <c r="G37" s="30"/>
      <c r="H37" s="46"/>
      <c r="I37" s="52"/>
      <c r="J37" s="43" t="s">
        <v>86</v>
      </c>
      <c r="K37" s="30"/>
      <c r="L37" s="46"/>
      <c r="M37" s="30"/>
      <c r="N37" s="30"/>
      <c r="O37" s="30"/>
      <c r="P37" s="30"/>
      <c r="Q37" s="30"/>
      <c r="R37" s="43" t="s">
        <v>86</v>
      </c>
    </row>
    <row r="38" spans="1:18" x14ac:dyDescent="0.25">
      <c r="A38"/>
      <c r="B38" s="44" t="s">
        <v>89</v>
      </c>
      <c r="C38" s="30"/>
      <c r="D38" s="30"/>
      <c r="E38" s="29" t="s">
        <v>76</v>
      </c>
      <c r="F38" s="44" t="s">
        <v>89</v>
      </c>
      <c r="G38" s="29" t="s">
        <v>76</v>
      </c>
      <c r="H38" s="44" t="s">
        <v>89</v>
      </c>
      <c r="I38" s="51" t="s">
        <v>73</v>
      </c>
      <c r="J38" s="44" t="s">
        <v>89</v>
      </c>
      <c r="K38" s="30" t="s">
        <v>76</v>
      </c>
      <c r="L38" s="44" t="s">
        <v>89</v>
      </c>
      <c r="M38" s="30"/>
      <c r="N38" s="30"/>
      <c r="O38" s="30"/>
      <c r="P38" s="30"/>
      <c r="Q38" s="30" t="s">
        <v>80</v>
      </c>
      <c r="R38" s="39" t="s">
        <v>89</v>
      </c>
    </row>
    <row r="39" spans="1:18" ht="16.5" thickBot="1" x14ac:dyDescent="0.3">
      <c r="A39" s="2" t="s">
        <v>11</v>
      </c>
      <c r="B39" s="40" t="s">
        <v>86</v>
      </c>
      <c r="C39" s="122"/>
      <c r="D39" s="55"/>
      <c r="E39"/>
      <c r="F39" s="46"/>
      <c r="G39" s="30"/>
      <c r="H39" s="46"/>
      <c r="I39" s="52"/>
      <c r="J39" s="46"/>
      <c r="K39" s="30"/>
      <c r="L39" s="46"/>
      <c r="M39" s="30"/>
      <c r="N39" s="30"/>
      <c r="O39" s="30"/>
      <c r="P39" s="38" t="s">
        <v>86</v>
      </c>
      <c r="Q39" s="30"/>
      <c r="R39" s="46"/>
    </row>
    <row r="40" spans="1:18" x14ac:dyDescent="0.25">
      <c r="A40"/>
      <c r="B40" s="44" t="s">
        <v>89</v>
      </c>
      <c r="C40" s="122"/>
      <c r="D40" s="55"/>
      <c r="E40" s="29" t="s">
        <v>76</v>
      </c>
      <c r="F40" s="44" t="s">
        <v>89</v>
      </c>
      <c r="G40" s="29" t="s">
        <v>76</v>
      </c>
      <c r="H40" s="44" t="s">
        <v>89</v>
      </c>
      <c r="I40" s="51" t="s">
        <v>73</v>
      </c>
      <c r="J40" s="44" t="s">
        <v>89</v>
      </c>
      <c r="K40" s="30" t="s">
        <v>76</v>
      </c>
      <c r="L40" s="44" t="s">
        <v>89</v>
      </c>
      <c r="M40" s="30"/>
      <c r="N40" s="30"/>
      <c r="O40" s="30" t="s">
        <v>76</v>
      </c>
      <c r="P40" s="39" t="s">
        <v>89</v>
      </c>
      <c r="Q40" s="30" t="s">
        <v>80</v>
      </c>
      <c r="R40" s="39" t="s">
        <v>89</v>
      </c>
    </row>
    <row r="41" spans="1:18" ht="16.5" thickBot="1" x14ac:dyDescent="0.3">
      <c r="A41" s="2" t="s">
        <v>14</v>
      </c>
      <c r="B41" s="40" t="s">
        <v>86</v>
      </c>
      <c r="C41" s="57"/>
      <c r="D41" s="57"/>
      <c r="E41" s="30"/>
      <c r="F41" s="46"/>
      <c r="G41" s="30"/>
      <c r="H41" s="46"/>
      <c r="I41" s="52"/>
      <c r="J41" s="53"/>
      <c r="K41" s="30"/>
      <c r="L41" s="46"/>
      <c r="M41" s="30"/>
      <c r="N41" s="38" t="s">
        <v>86</v>
      </c>
      <c r="O41" s="30"/>
      <c r="P41" s="46"/>
      <c r="Q41" s="30"/>
      <c r="R41" s="46"/>
    </row>
    <row r="42" spans="1:18" x14ac:dyDescent="0.25">
      <c r="A42"/>
      <c r="B42" s="44" t="s">
        <v>89</v>
      </c>
      <c r="C42" s="122"/>
      <c r="D42" s="55"/>
      <c r="E42" s="29" t="s">
        <v>76</v>
      </c>
      <c r="F42" s="44" t="s">
        <v>89</v>
      </c>
      <c r="G42" s="29" t="s">
        <v>76</v>
      </c>
      <c r="H42" s="44" t="s">
        <v>89</v>
      </c>
      <c r="I42" s="51" t="s">
        <v>73</v>
      </c>
      <c r="J42" s="44" t="s">
        <v>89</v>
      </c>
      <c r="K42" s="30" t="s">
        <v>76</v>
      </c>
      <c r="L42" s="44" t="s">
        <v>89</v>
      </c>
      <c r="M42" s="29" t="s">
        <v>80</v>
      </c>
      <c r="N42" s="39" t="s">
        <v>89</v>
      </c>
      <c r="O42" s="30" t="s">
        <v>76</v>
      </c>
      <c r="P42" s="39" t="s">
        <v>89</v>
      </c>
      <c r="Q42" s="30" t="s">
        <v>80</v>
      </c>
      <c r="R42" s="39" t="s">
        <v>89</v>
      </c>
    </row>
    <row r="43" spans="1:18" ht="16.5" thickBot="1" x14ac:dyDescent="0.3">
      <c r="A43" s="2" t="s">
        <v>16</v>
      </c>
      <c r="B43" s="40" t="s">
        <v>86</v>
      </c>
      <c r="C43" s="57"/>
      <c r="D43" s="57"/>
      <c r="E43" s="30"/>
      <c r="F43" s="46"/>
      <c r="G43" s="30"/>
      <c r="H43" s="46"/>
      <c r="I43" s="52"/>
      <c r="J43" s="46"/>
      <c r="K43" s="30"/>
      <c r="L43" s="46"/>
      <c r="M43" s="30"/>
      <c r="N43" s="46"/>
      <c r="O43" s="30"/>
      <c r="P43" s="46"/>
      <c r="Q43" s="30"/>
      <c r="R43" s="40" t="s">
        <v>86</v>
      </c>
    </row>
    <row r="44" spans="1:18" x14ac:dyDescent="0.25">
      <c r="A44"/>
      <c r="B44" s="44" t="s">
        <v>89</v>
      </c>
      <c r="C44" s="122"/>
      <c r="D44" s="55"/>
      <c r="E44" s="29" t="s">
        <v>76</v>
      </c>
      <c r="F44" s="44" t="s">
        <v>89</v>
      </c>
      <c r="G44" s="29" t="s">
        <v>76</v>
      </c>
      <c r="H44" s="44" t="s">
        <v>89</v>
      </c>
      <c r="I44" s="51" t="s">
        <v>73</v>
      </c>
      <c r="J44" s="44" t="s">
        <v>89</v>
      </c>
      <c r="K44" s="30" t="s">
        <v>76</v>
      </c>
      <c r="L44" s="44" t="s">
        <v>89</v>
      </c>
      <c r="M44" s="29" t="s">
        <v>80</v>
      </c>
      <c r="N44" s="39" t="s">
        <v>89</v>
      </c>
      <c r="O44" s="30" t="s">
        <v>76</v>
      </c>
      <c r="P44" s="39" t="s">
        <v>89</v>
      </c>
      <c r="Q44" s="30" t="s">
        <v>80</v>
      </c>
      <c r="R44" s="39" t="s">
        <v>89</v>
      </c>
    </row>
    <row r="45" spans="1:18" ht="16.5" thickBot="1" x14ac:dyDescent="0.3">
      <c r="A45" s="2" t="s">
        <v>18</v>
      </c>
      <c r="B45" s="40" t="s">
        <v>86</v>
      </c>
      <c r="C45" s="57"/>
      <c r="D45" s="57"/>
      <c r="E45" s="30"/>
      <c r="F45" s="46"/>
      <c r="G45" s="30"/>
      <c r="H45" s="46"/>
      <c r="I45" s="52"/>
      <c r="J45" s="46"/>
      <c r="K45" s="30"/>
      <c r="L45" s="50"/>
      <c r="M45" s="30"/>
      <c r="N45" s="46"/>
      <c r="O45" s="30"/>
      <c r="P45" s="46"/>
      <c r="Q45" s="30"/>
      <c r="R45" s="38" t="s">
        <v>86</v>
      </c>
    </row>
    <row r="46" spans="1:18" x14ac:dyDescent="0.25">
      <c r="A46"/>
      <c r="B46" s="44" t="s">
        <v>89</v>
      </c>
      <c r="C46" s="122"/>
      <c r="D46" s="55"/>
      <c r="E46" s="29" t="s">
        <v>76</v>
      </c>
      <c r="F46" s="44" t="s">
        <v>89</v>
      </c>
      <c r="G46" s="29" t="s">
        <v>76</v>
      </c>
      <c r="H46" s="44" t="s">
        <v>89</v>
      </c>
      <c r="I46" s="51" t="s">
        <v>73</v>
      </c>
      <c r="J46" s="44" t="s">
        <v>89</v>
      </c>
      <c r="K46" s="30" t="s">
        <v>76</v>
      </c>
      <c r="L46" s="44" t="s">
        <v>89</v>
      </c>
      <c r="M46" s="29" t="s">
        <v>80</v>
      </c>
      <c r="N46" s="39" t="s">
        <v>89</v>
      </c>
      <c r="O46" s="30" t="s">
        <v>76</v>
      </c>
      <c r="P46" s="39" t="s">
        <v>89</v>
      </c>
      <c r="Q46" s="30" t="s">
        <v>80</v>
      </c>
      <c r="R46" s="42" t="s">
        <v>89</v>
      </c>
    </row>
    <row r="47" spans="1:18" ht="16.5" thickBot="1" x14ac:dyDescent="0.3">
      <c r="A47" s="2" t="s">
        <v>88</v>
      </c>
      <c r="B47" s="53"/>
      <c r="C47" s="30"/>
      <c r="D47" s="40" t="s">
        <v>86</v>
      </c>
      <c r="E47" s="30"/>
      <c r="F47" s="46"/>
      <c r="G47" s="30"/>
      <c r="H47" s="46"/>
      <c r="I47" s="52"/>
      <c r="J47" s="46"/>
      <c r="K47" s="30"/>
      <c r="L47" s="46"/>
      <c r="M47" s="30"/>
      <c r="N47" s="46"/>
      <c r="O47" s="30"/>
      <c r="P47" s="40" t="s">
        <v>86</v>
      </c>
      <c r="Q47" s="30"/>
      <c r="R47" s="46"/>
    </row>
    <row r="48" spans="1:18" x14ac:dyDescent="0.25">
      <c r="A48"/>
      <c r="B48" s="44" t="s">
        <v>89</v>
      </c>
      <c r="C48" s="29" t="s">
        <v>76</v>
      </c>
      <c r="D48" s="44" t="s">
        <v>86</v>
      </c>
      <c r="E48" s="29" t="s">
        <v>76</v>
      </c>
      <c r="F48" s="44" t="s">
        <v>89</v>
      </c>
      <c r="G48" s="29" t="s">
        <v>76</v>
      </c>
      <c r="H48" s="44" t="s">
        <v>89</v>
      </c>
      <c r="I48" s="51" t="s">
        <v>73</v>
      </c>
      <c r="J48" s="44" t="s">
        <v>89</v>
      </c>
      <c r="K48" s="30" t="s">
        <v>76</v>
      </c>
      <c r="L48" s="44" t="s">
        <v>89</v>
      </c>
      <c r="M48" s="29" t="s">
        <v>80</v>
      </c>
      <c r="N48" s="39" t="s">
        <v>89</v>
      </c>
      <c r="O48" s="30" t="s">
        <v>76</v>
      </c>
      <c r="P48" s="39" t="s">
        <v>89</v>
      </c>
      <c r="Q48" s="30" t="s">
        <v>80</v>
      </c>
      <c r="R48" s="39" t="s">
        <v>89</v>
      </c>
    </row>
    <row r="49" spans="1:18" ht="16.5" thickBot="1" x14ac:dyDescent="0.3">
      <c r="A49" s="2" t="s">
        <v>127</v>
      </c>
      <c r="B49" s="40" t="s">
        <v>86</v>
      </c>
      <c r="C49" s="48"/>
      <c r="D49" s="40" t="s">
        <v>86</v>
      </c>
      <c r="E49" s="30"/>
      <c r="F49" s="30"/>
      <c r="G49" s="30"/>
      <c r="H49" s="30"/>
      <c r="I49" s="52"/>
      <c r="J49" s="30"/>
      <c r="K49" s="30"/>
      <c r="L49" s="30"/>
      <c r="M49" s="30"/>
      <c r="N49" s="30"/>
      <c r="O49" s="30"/>
      <c r="P49" s="30"/>
      <c r="Q49" s="30"/>
      <c r="R49" s="30"/>
    </row>
    <row r="50" spans="1:18" ht="16.5" thickBot="1" x14ac:dyDescent="0.3">
      <c r="A50"/>
      <c r="B50" s="36" t="s">
        <v>89</v>
      </c>
      <c r="C50" s="30" t="s">
        <v>76</v>
      </c>
      <c r="D50" s="36" t="s">
        <v>89</v>
      </c>
      <c r="E50" s="30" t="s">
        <v>76</v>
      </c>
      <c r="F50" s="36" t="s">
        <v>89</v>
      </c>
      <c r="G50" s="30" t="s">
        <v>76</v>
      </c>
      <c r="H50" s="36" t="s">
        <v>89</v>
      </c>
      <c r="I50" s="30" t="s">
        <v>73</v>
      </c>
      <c r="J50" s="36" t="s">
        <v>89</v>
      </c>
      <c r="K50" s="30"/>
      <c r="L50" s="36" t="s">
        <v>89</v>
      </c>
      <c r="M50" s="30"/>
      <c r="N50" s="36" t="s">
        <v>89</v>
      </c>
      <c r="O50" s="30"/>
      <c r="P50" s="36" t="s">
        <v>89</v>
      </c>
      <c r="Q50" s="30"/>
      <c r="R50" s="36" t="s">
        <v>89</v>
      </c>
    </row>
    <row r="51" spans="1:18" ht="16.5" thickTop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5" spans="1:18" x14ac:dyDescent="0.25">
      <c r="A55" s="5" t="s">
        <v>129</v>
      </c>
      <c r="B55" s="48" t="s">
        <v>90</v>
      </c>
      <c r="C55" s="30"/>
      <c r="D55" s="30"/>
      <c r="E55" s="30"/>
      <c r="F55" s="30"/>
      <c r="G55" s="47" t="s">
        <v>86</v>
      </c>
    </row>
    <row r="56" spans="1:18" x14ac:dyDescent="0.25">
      <c r="B56" s="48" t="s">
        <v>84</v>
      </c>
      <c r="C56" s="30"/>
      <c r="D56" s="30"/>
      <c r="E56" s="30"/>
      <c r="F56" s="30"/>
      <c r="G56" s="30"/>
    </row>
    <row r="57" spans="1:18" x14ac:dyDescent="0.25">
      <c r="B57" s="48"/>
      <c r="C57" s="30" t="s">
        <v>91</v>
      </c>
      <c r="D57" s="30"/>
      <c r="E57" s="47" t="s">
        <v>86</v>
      </c>
      <c r="F57" s="30"/>
      <c r="G57" s="30"/>
    </row>
    <row r="58" spans="1:18" x14ac:dyDescent="0.25">
      <c r="B58" s="48" t="s">
        <v>92</v>
      </c>
      <c r="C58" s="30"/>
      <c r="D58" s="30"/>
      <c r="E58" s="45" t="s">
        <v>86</v>
      </c>
      <c r="F58" s="30"/>
      <c r="G58" s="30"/>
    </row>
    <row r="59" spans="1:18" ht="16.5" thickBot="1" x14ac:dyDescent="0.3">
      <c r="B59" s="48" t="s">
        <v>93</v>
      </c>
      <c r="C59" s="30"/>
      <c r="D59" s="30"/>
      <c r="E59" s="40" t="s">
        <v>86</v>
      </c>
      <c r="F59" s="30"/>
      <c r="G59"/>
    </row>
    <row r="60" spans="1:18" ht="16.5" thickBot="1" x14ac:dyDescent="0.3">
      <c r="B60" s="48" t="s">
        <v>128</v>
      </c>
      <c r="C60" s="30"/>
      <c r="D60" s="30"/>
      <c r="E60" s="40" t="s">
        <v>86</v>
      </c>
      <c r="F60" s="30"/>
      <c r="G60" s="40" t="s">
        <v>89</v>
      </c>
    </row>
    <row r="61" spans="1:18" ht="16.5" thickBot="1" x14ac:dyDescent="0.3">
      <c r="B61" s="48"/>
      <c r="C61" s="30" t="s">
        <v>94</v>
      </c>
      <c r="D61" s="30"/>
      <c r="E61" s="30"/>
      <c r="F61" s="30"/>
      <c r="G61" s="36" t="s">
        <v>89</v>
      </c>
    </row>
    <row r="62" spans="1:18" ht="16.5" thickTop="1" x14ac:dyDescent="0.25">
      <c r="A62" s="48"/>
      <c r="B62" s="30"/>
      <c r="C62" s="30"/>
      <c r="D62" s="30"/>
      <c r="E62" s="30"/>
      <c r="F62"/>
    </row>
    <row r="64" spans="1:18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</row>
    <row r="65" spans="1:11" x14ac:dyDescent="0.25">
      <c r="A65" s="128" t="s">
        <v>131</v>
      </c>
      <c r="B65" s="129"/>
      <c r="C65" s="129"/>
      <c r="D65" s="129"/>
      <c r="E65" s="129"/>
      <c r="F65" s="129"/>
      <c r="G65" s="129"/>
      <c r="H65" s="129"/>
      <c r="I65" s="129"/>
      <c r="J65" s="129"/>
      <c r="K65" s="129"/>
    </row>
    <row r="66" spans="1:11" x14ac:dyDescent="0.25">
      <c r="A66" s="130" t="s">
        <v>31</v>
      </c>
      <c r="B66" s="129" t="s">
        <v>139</v>
      </c>
      <c r="C66" s="129"/>
      <c r="D66" s="129"/>
      <c r="E66" s="129"/>
      <c r="F66" s="129"/>
      <c r="G66" s="129"/>
      <c r="H66" s="129"/>
      <c r="I66" s="129"/>
      <c r="J66" s="129"/>
      <c r="K66" s="129"/>
    </row>
    <row r="67" spans="1:11" x14ac:dyDescent="0.25">
      <c r="A67" s="129"/>
      <c r="B67" s="129" t="s">
        <v>140</v>
      </c>
      <c r="C67" s="129"/>
      <c r="D67" s="129"/>
      <c r="E67" s="129"/>
      <c r="F67" s="129"/>
      <c r="G67" s="129"/>
      <c r="H67" s="129"/>
      <c r="I67" s="129"/>
      <c r="J67" s="129"/>
      <c r="K67" s="129"/>
    </row>
    <row r="68" spans="1:11" x14ac:dyDescent="0.25">
      <c r="A68" s="129"/>
      <c r="B68" s="129" t="s">
        <v>141</v>
      </c>
      <c r="C68" s="129"/>
      <c r="D68" s="129"/>
      <c r="E68" s="129"/>
      <c r="F68" s="129"/>
      <c r="G68" s="129"/>
      <c r="H68" s="129"/>
      <c r="I68" s="129"/>
      <c r="J68" s="129"/>
      <c r="K68" s="129"/>
    </row>
    <row r="69" spans="1:11" x14ac:dyDescent="0.25">
      <c r="A69" s="129"/>
      <c r="B69" s="129"/>
      <c r="C69" s="129"/>
      <c r="D69" s="129"/>
      <c r="E69" s="129"/>
      <c r="F69" s="129"/>
      <c r="G69" s="129"/>
      <c r="H69" s="129"/>
      <c r="I69" s="129"/>
      <c r="J69" s="129"/>
      <c r="K69" s="129"/>
    </row>
  </sheetData>
  <mergeCells count="2">
    <mergeCell ref="B25:R25"/>
    <mergeCell ref="L26:R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opLeftCell="A20" workbookViewId="0">
      <selection activeCell="C11" sqref="C11"/>
    </sheetView>
  </sheetViews>
  <sheetFormatPr defaultRowHeight="15" x14ac:dyDescent="0.25"/>
  <cols>
    <col min="3" max="3" width="6.28515625" customWidth="1"/>
    <col min="4" max="4" width="11.28515625" customWidth="1"/>
    <col min="6" max="6" width="14" customWidth="1"/>
    <col min="8" max="8" width="15.28515625" customWidth="1"/>
    <col min="16" max="16" width="10.7109375" customWidth="1"/>
  </cols>
  <sheetData>
    <row r="1" spans="1:19" ht="15.75" x14ac:dyDescent="0.25">
      <c r="A1" s="4" t="s">
        <v>125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15.75" x14ac:dyDescent="0.25">
      <c r="A3" s="5" t="s">
        <v>23</v>
      </c>
      <c r="B3" s="71" t="s">
        <v>126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5"/>
    </row>
    <row r="4" spans="1:19" ht="15.75" x14ac:dyDescent="0.25">
      <c r="A4" s="5"/>
      <c r="B4" s="63"/>
      <c r="C4" s="72"/>
      <c r="D4" s="63"/>
      <c r="E4" s="63"/>
      <c r="F4" s="63"/>
      <c r="G4" s="63"/>
      <c r="H4" s="63"/>
      <c r="I4" s="63"/>
      <c r="J4" s="63"/>
      <c r="K4" s="63"/>
      <c r="L4" s="73" t="s">
        <v>85</v>
      </c>
      <c r="M4" s="73"/>
      <c r="N4" s="73"/>
      <c r="O4" s="73"/>
      <c r="P4" s="73"/>
      <c r="Q4" s="73"/>
      <c r="R4" s="73"/>
      <c r="S4" s="5"/>
    </row>
    <row r="5" spans="1:19" ht="15.75" x14ac:dyDescent="0.25">
      <c r="A5" s="5"/>
      <c r="B5" s="63"/>
      <c r="C5" s="72"/>
      <c r="D5" s="63" t="s">
        <v>72</v>
      </c>
      <c r="E5" s="63"/>
      <c r="F5" s="63"/>
      <c r="G5" s="63"/>
      <c r="H5" s="63"/>
      <c r="I5" s="63"/>
      <c r="J5" s="63" t="s">
        <v>72</v>
      </c>
      <c r="K5" s="63"/>
      <c r="L5" s="63" t="s">
        <v>74</v>
      </c>
      <c r="M5" s="63"/>
      <c r="N5" s="63" t="s">
        <v>81</v>
      </c>
      <c r="O5" s="63"/>
      <c r="P5" s="63"/>
      <c r="Q5" s="63"/>
      <c r="R5" s="63"/>
      <c r="S5" s="5"/>
    </row>
    <row r="6" spans="1:19" ht="15.75" x14ac:dyDescent="0.25">
      <c r="A6" s="5"/>
      <c r="B6" s="74" t="s">
        <v>71</v>
      </c>
      <c r="C6" s="75" t="s">
        <v>76</v>
      </c>
      <c r="D6" s="75" t="s">
        <v>77</v>
      </c>
      <c r="E6" s="75" t="s">
        <v>76</v>
      </c>
      <c r="F6" s="75" t="s">
        <v>78</v>
      </c>
      <c r="G6" s="75" t="s">
        <v>76</v>
      </c>
      <c r="H6" s="75" t="s">
        <v>79</v>
      </c>
      <c r="I6" s="75" t="s">
        <v>73</v>
      </c>
      <c r="J6" s="75" t="s">
        <v>87</v>
      </c>
      <c r="K6" s="75" t="s">
        <v>76</v>
      </c>
      <c r="L6" s="74" t="s">
        <v>75</v>
      </c>
      <c r="M6" s="75" t="s">
        <v>80</v>
      </c>
      <c r="N6" s="74" t="s">
        <v>82</v>
      </c>
      <c r="O6" s="75" t="s">
        <v>76</v>
      </c>
      <c r="P6" s="74" t="s">
        <v>83</v>
      </c>
      <c r="Q6" s="75" t="s">
        <v>80</v>
      </c>
      <c r="R6" s="74" t="s">
        <v>84</v>
      </c>
      <c r="S6" s="5"/>
    </row>
    <row r="7" spans="1:19" ht="16.5" thickBot="1" x14ac:dyDescent="0.3">
      <c r="A7" s="6" t="s">
        <v>31</v>
      </c>
      <c r="B7" s="105">
        <v>10000</v>
      </c>
      <c r="C7" s="63"/>
      <c r="D7" s="63"/>
      <c r="E7" s="63"/>
      <c r="F7" s="63"/>
      <c r="G7" s="63"/>
      <c r="H7" s="63"/>
      <c r="I7" s="63"/>
      <c r="J7" s="63"/>
      <c r="K7" s="63"/>
      <c r="L7" s="86">
        <v>10000</v>
      </c>
      <c r="M7" s="63"/>
      <c r="N7" s="63"/>
      <c r="O7" s="63"/>
      <c r="P7" s="63"/>
      <c r="Q7" s="63"/>
      <c r="R7" s="63"/>
      <c r="S7" s="5"/>
    </row>
    <row r="8" spans="1:19" ht="15.75" x14ac:dyDescent="0.25">
      <c r="A8" s="5"/>
      <c r="B8" s="84">
        <f>SUM(B7)</f>
        <v>10000</v>
      </c>
      <c r="C8" s="63"/>
      <c r="D8" s="63"/>
      <c r="E8" s="63"/>
      <c r="F8" s="63"/>
      <c r="G8" s="63"/>
      <c r="H8" s="63"/>
      <c r="I8" s="77" t="s">
        <v>73</v>
      </c>
      <c r="J8" s="63"/>
      <c r="K8" s="63"/>
      <c r="L8" s="92">
        <f>SUM(L7)</f>
        <v>10000</v>
      </c>
      <c r="M8" s="63"/>
      <c r="N8" s="63"/>
      <c r="O8" s="63"/>
      <c r="P8" s="63"/>
      <c r="Q8" s="63"/>
      <c r="R8" s="63"/>
      <c r="S8" s="5"/>
    </row>
    <row r="9" spans="1:19" ht="16.5" thickBot="1" x14ac:dyDescent="0.3">
      <c r="A9" s="6" t="s">
        <v>33</v>
      </c>
      <c r="B9" s="80">
        <v>-5000</v>
      </c>
      <c r="C9" s="63"/>
      <c r="D9" s="63"/>
      <c r="E9" s="63"/>
      <c r="F9" s="63"/>
      <c r="G9" s="63"/>
      <c r="H9" s="105">
        <v>5000</v>
      </c>
      <c r="I9" s="79"/>
      <c r="J9" s="106"/>
      <c r="K9" s="63"/>
      <c r="L9" s="107"/>
      <c r="M9" s="63"/>
      <c r="N9" s="63"/>
      <c r="O9" s="63"/>
      <c r="P9" s="63"/>
      <c r="Q9" s="63"/>
      <c r="R9" s="5"/>
      <c r="S9" s="5"/>
    </row>
    <row r="10" spans="1:19" ht="15.75" x14ac:dyDescent="0.25">
      <c r="A10" s="5"/>
      <c r="B10" s="84">
        <f>SUM(B8:B9)</f>
        <v>5000</v>
      </c>
      <c r="C10" s="63"/>
      <c r="D10" s="63"/>
      <c r="E10" s="63"/>
      <c r="F10" s="63"/>
      <c r="G10" s="63"/>
      <c r="H10" s="90">
        <f>SUM(H9)</f>
        <v>5000</v>
      </c>
      <c r="I10" s="77" t="s">
        <v>73</v>
      </c>
      <c r="J10" s="63"/>
      <c r="K10" s="63"/>
      <c r="L10" s="90">
        <f>SUM(L8:L9)</f>
        <v>10000</v>
      </c>
      <c r="M10" s="63"/>
      <c r="N10" s="63"/>
      <c r="O10" s="63"/>
      <c r="P10" s="63"/>
      <c r="Q10" s="63" t="s">
        <v>80</v>
      </c>
      <c r="R10" s="5"/>
      <c r="S10" s="5"/>
    </row>
    <row r="11" spans="1:19" ht="16.5" thickBot="1" x14ac:dyDescent="0.3">
      <c r="A11" s="6" t="s">
        <v>6</v>
      </c>
      <c r="B11" s="80">
        <v>-400</v>
      </c>
      <c r="C11" s="63"/>
      <c r="D11" s="63"/>
      <c r="E11" s="63"/>
      <c r="F11" s="63"/>
      <c r="G11" s="63"/>
      <c r="H11" s="124"/>
      <c r="I11" s="79"/>
      <c r="J11" s="63"/>
      <c r="K11" s="63"/>
      <c r="L11" s="107"/>
      <c r="M11" s="63"/>
      <c r="N11" s="63"/>
      <c r="O11" s="63"/>
      <c r="P11" s="63"/>
      <c r="Q11" s="63"/>
      <c r="R11" s="86">
        <v>400</v>
      </c>
      <c r="S11" s="5"/>
    </row>
    <row r="12" spans="1:19" ht="15.75" x14ac:dyDescent="0.25">
      <c r="A12" s="5"/>
      <c r="B12" s="90">
        <f>SUM(B10:B11)</f>
        <v>4600</v>
      </c>
      <c r="C12" s="63"/>
      <c r="D12" s="63"/>
      <c r="E12" s="63"/>
      <c r="F12" s="63"/>
      <c r="G12" s="108" t="s">
        <v>76</v>
      </c>
      <c r="H12" s="90">
        <f>SUM(H10:H11)</f>
        <v>5000</v>
      </c>
      <c r="I12" s="77" t="s">
        <v>73</v>
      </c>
      <c r="J12" s="63"/>
      <c r="K12" s="63"/>
      <c r="L12" s="90">
        <f>SUM(L10:L11)</f>
        <v>10000</v>
      </c>
      <c r="M12" s="63"/>
      <c r="N12" s="63"/>
      <c r="O12" s="63"/>
      <c r="P12" s="63"/>
      <c r="Q12" s="63" t="s">
        <v>80</v>
      </c>
      <c r="R12" s="84">
        <f>SUM(R11)</f>
        <v>400</v>
      </c>
      <c r="S12" s="5"/>
    </row>
    <row r="13" spans="1:19" ht="16.5" thickBot="1" x14ac:dyDescent="0.3">
      <c r="A13" s="6" t="s">
        <v>8</v>
      </c>
      <c r="B13" s="86">
        <v>-500</v>
      </c>
      <c r="C13" s="63"/>
      <c r="D13" s="63"/>
      <c r="E13" s="63"/>
      <c r="F13" s="80">
        <v>500</v>
      </c>
      <c r="G13" s="63"/>
      <c r="H13" s="125"/>
      <c r="I13" s="79"/>
      <c r="J13" s="5"/>
      <c r="K13" s="63"/>
      <c r="L13" s="107"/>
      <c r="M13" s="63"/>
      <c r="N13" s="63"/>
      <c r="O13" s="63"/>
      <c r="P13" s="63"/>
      <c r="Q13" s="63"/>
      <c r="R13" s="97"/>
      <c r="S13" s="5"/>
    </row>
    <row r="14" spans="1:19" ht="15.75" x14ac:dyDescent="0.25">
      <c r="A14" s="5"/>
      <c r="B14" s="90">
        <f>SUM(B12:B13)</f>
        <v>4100</v>
      </c>
      <c r="C14" s="63"/>
      <c r="D14" s="63"/>
      <c r="E14" s="63"/>
      <c r="F14" s="92">
        <f>SUM(F13)</f>
        <v>500</v>
      </c>
      <c r="G14" s="108" t="s">
        <v>76</v>
      </c>
      <c r="H14" s="90">
        <f>SUM(H12:H13)</f>
        <v>5000</v>
      </c>
      <c r="I14" s="77" t="s">
        <v>73</v>
      </c>
      <c r="J14" s="5"/>
      <c r="K14" s="63" t="s">
        <v>76</v>
      </c>
      <c r="L14" s="90">
        <f>SUM(L12:L13)</f>
        <v>10000</v>
      </c>
      <c r="M14" s="63"/>
      <c r="N14" s="63"/>
      <c r="O14" s="63"/>
      <c r="P14" s="63"/>
      <c r="Q14" s="63" t="s">
        <v>80</v>
      </c>
      <c r="R14" s="84">
        <f>SUM(R12:R13)</f>
        <v>400</v>
      </c>
      <c r="S14" s="5"/>
    </row>
    <row r="15" spans="1:19" ht="16.5" thickBot="1" x14ac:dyDescent="0.3">
      <c r="A15" s="6" t="s">
        <v>9</v>
      </c>
      <c r="B15" s="89"/>
      <c r="C15" s="63"/>
      <c r="D15" s="63"/>
      <c r="E15" s="63"/>
      <c r="F15" s="124"/>
      <c r="G15" s="63"/>
      <c r="H15" s="107"/>
      <c r="I15" s="79"/>
      <c r="J15" s="105">
        <v>250</v>
      </c>
      <c r="K15" s="63"/>
      <c r="L15" s="107"/>
      <c r="M15" s="63"/>
      <c r="N15" s="63"/>
      <c r="O15" s="63"/>
      <c r="P15" s="63"/>
      <c r="Q15" s="63"/>
      <c r="R15" s="126">
        <v>250</v>
      </c>
      <c r="S15" s="5"/>
    </row>
    <row r="16" spans="1:19" ht="15.75" x14ac:dyDescent="0.25">
      <c r="A16" s="5"/>
      <c r="B16" s="90">
        <f>SUM(B14:B15)</f>
        <v>4100</v>
      </c>
      <c r="C16" s="63"/>
      <c r="D16" s="63"/>
      <c r="E16" s="108" t="s">
        <v>76</v>
      </c>
      <c r="F16" s="90">
        <f>SUM(F14:F15)</f>
        <v>500</v>
      </c>
      <c r="G16" s="108" t="s">
        <v>76</v>
      </c>
      <c r="H16" s="90">
        <f>SUM(H14:H15)</f>
        <v>5000</v>
      </c>
      <c r="I16" s="77" t="s">
        <v>73</v>
      </c>
      <c r="J16" s="90">
        <f>SUM(J15)</f>
        <v>250</v>
      </c>
      <c r="K16" s="63" t="s">
        <v>76</v>
      </c>
      <c r="L16" s="90">
        <f>SUM(L14:L15)</f>
        <v>10000</v>
      </c>
      <c r="M16" s="63"/>
      <c r="N16" s="63"/>
      <c r="O16" s="63"/>
      <c r="P16" s="63"/>
      <c r="Q16" s="63" t="s">
        <v>80</v>
      </c>
      <c r="R16" s="84">
        <f>SUM(R14:R15)</f>
        <v>650</v>
      </c>
      <c r="S16" s="5"/>
    </row>
    <row r="17" spans="1:19" ht="16.5" thickBot="1" x14ac:dyDescent="0.3">
      <c r="A17" s="6" t="s">
        <v>11</v>
      </c>
      <c r="B17" s="80">
        <v>6100</v>
      </c>
      <c r="C17" s="127"/>
      <c r="D17" s="94"/>
      <c r="E17" s="5"/>
      <c r="F17" s="107"/>
      <c r="G17" s="63"/>
      <c r="H17" s="107"/>
      <c r="I17" s="79"/>
      <c r="J17" s="107"/>
      <c r="K17" s="63"/>
      <c r="L17" s="107"/>
      <c r="M17" s="63"/>
      <c r="N17" s="63"/>
      <c r="O17" s="63"/>
      <c r="P17" s="86">
        <v>6100</v>
      </c>
      <c r="Q17" s="63"/>
      <c r="R17" s="107"/>
      <c r="S17" s="5"/>
    </row>
    <row r="18" spans="1:19" ht="15.75" x14ac:dyDescent="0.25">
      <c r="A18" s="5"/>
      <c r="B18" s="90">
        <f>SUM(B16:B17)</f>
        <v>10200</v>
      </c>
      <c r="C18" s="127"/>
      <c r="D18" s="94"/>
      <c r="E18" s="108" t="s">
        <v>76</v>
      </c>
      <c r="F18" s="90">
        <f>SUM(F16:F17)</f>
        <v>500</v>
      </c>
      <c r="G18" s="108" t="s">
        <v>76</v>
      </c>
      <c r="H18" s="90">
        <f>SUM(H16:H17)</f>
        <v>5000</v>
      </c>
      <c r="I18" s="77" t="s">
        <v>73</v>
      </c>
      <c r="J18" s="90">
        <f>SUM(J16:J17)</f>
        <v>250</v>
      </c>
      <c r="K18" s="63" t="s">
        <v>76</v>
      </c>
      <c r="L18" s="90">
        <f>SUM(L16:L17)</f>
        <v>10000</v>
      </c>
      <c r="M18" s="63"/>
      <c r="N18" s="63"/>
      <c r="O18" s="63" t="s">
        <v>76</v>
      </c>
      <c r="P18" s="84">
        <f>SUM(P17)</f>
        <v>6100</v>
      </c>
      <c r="Q18" s="63" t="s">
        <v>80</v>
      </c>
      <c r="R18" s="84">
        <f>SUM(R16:R17)</f>
        <v>650</v>
      </c>
      <c r="S18" s="5"/>
    </row>
    <row r="19" spans="1:19" ht="16.5" thickBot="1" x14ac:dyDescent="0.3">
      <c r="A19" s="6" t="s">
        <v>14</v>
      </c>
      <c r="B19" s="80">
        <v>-1000</v>
      </c>
      <c r="C19" s="104"/>
      <c r="D19" s="104"/>
      <c r="E19" s="63"/>
      <c r="F19" s="107"/>
      <c r="G19" s="63"/>
      <c r="H19" s="107"/>
      <c r="I19" s="79"/>
      <c r="J19" s="89"/>
      <c r="K19" s="63"/>
      <c r="L19" s="107"/>
      <c r="M19" s="63"/>
      <c r="N19" s="86">
        <v>1000</v>
      </c>
      <c r="O19" s="63"/>
      <c r="P19" s="107"/>
      <c r="Q19" s="63"/>
      <c r="R19" s="107"/>
      <c r="S19" s="5"/>
    </row>
    <row r="20" spans="1:19" ht="15.75" x14ac:dyDescent="0.25">
      <c r="A20" s="5"/>
      <c r="B20" s="90">
        <f>SUM(B18:B19)</f>
        <v>9200</v>
      </c>
      <c r="C20" s="127"/>
      <c r="D20" s="94"/>
      <c r="E20" s="108" t="s">
        <v>76</v>
      </c>
      <c r="F20" s="90">
        <f>SUM(F18:F19)</f>
        <v>500</v>
      </c>
      <c r="G20" s="108" t="s">
        <v>76</v>
      </c>
      <c r="H20" s="90">
        <f>SUM(H18:H19)</f>
        <v>5000</v>
      </c>
      <c r="I20" s="77" t="s">
        <v>73</v>
      </c>
      <c r="J20" s="90">
        <f>SUM(J18:J19)</f>
        <v>250</v>
      </c>
      <c r="K20" s="63" t="s">
        <v>76</v>
      </c>
      <c r="L20" s="90">
        <f>SUM(L18:L19)</f>
        <v>10000</v>
      </c>
      <c r="M20" s="108" t="s">
        <v>80</v>
      </c>
      <c r="N20" s="84">
        <f>SUM(N19)</f>
        <v>1000</v>
      </c>
      <c r="O20" s="63" t="s">
        <v>76</v>
      </c>
      <c r="P20" s="84">
        <f>SUM(P18:P19)</f>
        <v>6100</v>
      </c>
      <c r="Q20" s="63" t="s">
        <v>80</v>
      </c>
      <c r="R20" s="84">
        <f>SUM(R18:R19)</f>
        <v>650</v>
      </c>
      <c r="S20" s="5"/>
    </row>
    <row r="21" spans="1:19" ht="16.5" thickBot="1" x14ac:dyDescent="0.3">
      <c r="A21" s="6" t="s">
        <v>16</v>
      </c>
      <c r="B21" s="80">
        <v>-2000</v>
      </c>
      <c r="C21" s="104"/>
      <c r="D21" s="104"/>
      <c r="E21" s="63"/>
      <c r="F21" s="107"/>
      <c r="G21" s="63"/>
      <c r="H21" s="107"/>
      <c r="I21" s="79"/>
      <c r="J21" s="107"/>
      <c r="K21" s="63"/>
      <c r="L21" s="107"/>
      <c r="M21" s="63"/>
      <c r="N21" s="107"/>
      <c r="O21" s="63"/>
      <c r="P21" s="107"/>
      <c r="Q21" s="63"/>
      <c r="R21" s="80">
        <v>2000</v>
      </c>
      <c r="S21" s="5"/>
    </row>
    <row r="22" spans="1:19" ht="15.75" x14ac:dyDescent="0.25">
      <c r="A22" s="5"/>
      <c r="B22" s="90">
        <f>SUM(B20:B21)</f>
        <v>7200</v>
      </c>
      <c r="C22" s="127"/>
      <c r="D22" s="94"/>
      <c r="E22" s="108" t="s">
        <v>76</v>
      </c>
      <c r="F22" s="90">
        <f>SUM(F20:F21)</f>
        <v>500</v>
      </c>
      <c r="G22" s="108" t="s">
        <v>76</v>
      </c>
      <c r="H22" s="90">
        <f>SUM(H20:H21)</f>
        <v>5000</v>
      </c>
      <c r="I22" s="77" t="s">
        <v>73</v>
      </c>
      <c r="J22" s="90">
        <f>SUM(J20:J21)</f>
        <v>250</v>
      </c>
      <c r="K22" s="63" t="s">
        <v>76</v>
      </c>
      <c r="L22" s="90">
        <f>SUM(L20:L21)</f>
        <v>10000</v>
      </c>
      <c r="M22" s="108" t="s">
        <v>80</v>
      </c>
      <c r="N22" s="84">
        <f>SUM(N20:N21)</f>
        <v>1000</v>
      </c>
      <c r="O22" s="63" t="s">
        <v>76</v>
      </c>
      <c r="P22" s="84">
        <f>SUM(P20:P21)</f>
        <v>6100</v>
      </c>
      <c r="Q22" s="63" t="s">
        <v>80</v>
      </c>
      <c r="R22" s="84">
        <f>SUM(R20:R21)</f>
        <v>2650</v>
      </c>
      <c r="S22" s="5"/>
    </row>
    <row r="23" spans="1:19" ht="16.5" thickBot="1" x14ac:dyDescent="0.3">
      <c r="A23" s="6" t="s">
        <v>18</v>
      </c>
      <c r="B23" s="80">
        <v>-170</v>
      </c>
      <c r="C23" s="104"/>
      <c r="D23" s="104"/>
      <c r="E23" s="63"/>
      <c r="F23" s="107"/>
      <c r="G23" s="63"/>
      <c r="H23" s="107"/>
      <c r="I23" s="79"/>
      <c r="J23" s="107"/>
      <c r="K23" s="63"/>
      <c r="L23" s="89"/>
      <c r="M23" s="63"/>
      <c r="N23" s="107"/>
      <c r="O23" s="63"/>
      <c r="P23" s="107"/>
      <c r="Q23" s="63"/>
      <c r="R23" s="86">
        <v>170</v>
      </c>
      <c r="S23" s="5"/>
    </row>
    <row r="24" spans="1:19" ht="15.75" x14ac:dyDescent="0.25">
      <c r="A24" s="5"/>
      <c r="B24" s="90">
        <f>SUM(B22:B23)</f>
        <v>7030</v>
      </c>
      <c r="C24" s="127"/>
      <c r="D24" s="94"/>
      <c r="E24" s="108" t="s">
        <v>76</v>
      </c>
      <c r="F24" s="90">
        <f>SUM(F22:F23)</f>
        <v>500</v>
      </c>
      <c r="G24" s="108" t="s">
        <v>76</v>
      </c>
      <c r="H24" s="90">
        <f>SUM(H22:H23)</f>
        <v>5000</v>
      </c>
      <c r="I24" s="77" t="s">
        <v>73</v>
      </c>
      <c r="J24" s="90">
        <f>SUM(J22:J23)</f>
        <v>250</v>
      </c>
      <c r="K24" s="63" t="s">
        <v>76</v>
      </c>
      <c r="L24" s="90">
        <f>SUM(L22:L23)</f>
        <v>10000</v>
      </c>
      <c r="M24" s="108" t="s">
        <v>80</v>
      </c>
      <c r="N24" s="84">
        <f>SUM(N22:N23)</f>
        <v>1000</v>
      </c>
      <c r="O24" s="63" t="s">
        <v>76</v>
      </c>
      <c r="P24" s="84">
        <f>SUM(P22:P23)</f>
        <v>6100</v>
      </c>
      <c r="Q24" s="63" t="s">
        <v>80</v>
      </c>
      <c r="R24" s="88">
        <f>SUM(R22:R23)</f>
        <v>2820</v>
      </c>
      <c r="S24" s="5"/>
    </row>
    <row r="25" spans="1:19" ht="16.5" thickBot="1" x14ac:dyDescent="0.3">
      <c r="A25" s="6" t="s">
        <v>88</v>
      </c>
      <c r="B25" s="89"/>
      <c r="C25" s="63"/>
      <c r="D25" s="80">
        <v>750</v>
      </c>
      <c r="E25" s="63"/>
      <c r="F25" s="107"/>
      <c r="G25" s="63"/>
      <c r="H25" s="107"/>
      <c r="I25" s="79"/>
      <c r="J25" s="107"/>
      <c r="K25" s="63"/>
      <c r="L25" s="107"/>
      <c r="M25" s="63"/>
      <c r="N25" s="107"/>
      <c r="O25" s="63"/>
      <c r="P25" s="80">
        <v>750</v>
      </c>
      <c r="Q25" s="63"/>
      <c r="R25" s="107"/>
      <c r="S25" s="5"/>
    </row>
    <row r="26" spans="1:19" ht="15.75" x14ac:dyDescent="0.25">
      <c r="A26" s="5"/>
      <c r="B26" s="90">
        <f>SUM(B24:B25)</f>
        <v>7030</v>
      </c>
      <c r="C26" s="108" t="s">
        <v>76</v>
      </c>
      <c r="D26" s="90">
        <f>SUM(D25)</f>
        <v>750</v>
      </c>
      <c r="E26" s="108" t="s">
        <v>76</v>
      </c>
      <c r="F26" s="90">
        <f>SUM(F24:F25)</f>
        <v>500</v>
      </c>
      <c r="G26" s="108" t="s">
        <v>76</v>
      </c>
      <c r="H26" s="90">
        <f>SUM(H24:H25)</f>
        <v>5000</v>
      </c>
      <c r="I26" s="77" t="s">
        <v>73</v>
      </c>
      <c r="J26" s="90">
        <f>SUM(J24:J25)</f>
        <v>250</v>
      </c>
      <c r="K26" s="63" t="s">
        <v>76</v>
      </c>
      <c r="L26" s="90">
        <f>SUM(L24:L25)</f>
        <v>10000</v>
      </c>
      <c r="M26" s="108" t="s">
        <v>80</v>
      </c>
      <c r="N26" s="84">
        <f>SUM(N24:N25)</f>
        <v>1000</v>
      </c>
      <c r="O26" s="63" t="s">
        <v>76</v>
      </c>
      <c r="P26" s="84">
        <f>SUM(P24:P25)</f>
        <v>6850</v>
      </c>
      <c r="Q26" s="63" t="s">
        <v>80</v>
      </c>
      <c r="R26" s="84">
        <f>SUM(R24:R25)</f>
        <v>2820</v>
      </c>
      <c r="S26" s="5"/>
    </row>
    <row r="27" spans="1:19" ht="16.5" thickBot="1" x14ac:dyDescent="0.3">
      <c r="A27" s="6" t="s">
        <v>127</v>
      </c>
      <c r="B27" s="80">
        <v>120</v>
      </c>
      <c r="C27" s="72"/>
      <c r="D27" s="80">
        <v>-120</v>
      </c>
      <c r="E27" s="63"/>
      <c r="F27" s="63"/>
      <c r="G27" s="63"/>
      <c r="H27" s="63"/>
      <c r="I27" s="79"/>
      <c r="J27" s="63"/>
      <c r="K27" s="63"/>
      <c r="L27" s="63"/>
      <c r="M27" s="63"/>
      <c r="N27" s="63"/>
      <c r="O27" s="63"/>
      <c r="P27" s="63"/>
      <c r="Q27" s="63"/>
      <c r="R27" s="63"/>
      <c r="S27" s="5"/>
    </row>
    <row r="28" spans="1:19" ht="16.5" thickBot="1" x14ac:dyDescent="0.3">
      <c r="A28" s="5"/>
      <c r="B28" s="111">
        <f>SUM(B26:B27)</f>
        <v>7150</v>
      </c>
      <c r="C28" s="63" t="s">
        <v>76</v>
      </c>
      <c r="D28" s="111">
        <f>SUM(D26:D27)</f>
        <v>630</v>
      </c>
      <c r="E28" s="63" t="s">
        <v>76</v>
      </c>
      <c r="F28" s="111">
        <f>SUM(F26:F27)</f>
        <v>500</v>
      </c>
      <c r="G28" s="63" t="s">
        <v>76</v>
      </c>
      <c r="H28" s="111">
        <f>SUM(H26:H27)</f>
        <v>5000</v>
      </c>
      <c r="I28" s="63" t="s">
        <v>73</v>
      </c>
      <c r="J28" s="111">
        <f>SUM(J26:J27)</f>
        <v>250</v>
      </c>
      <c r="K28" s="63" t="s">
        <v>76</v>
      </c>
      <c r="L28" s="111">
        <f>SUM(L26:L27)</f>
        <v>10000</v>
      </c>
      <c r="M28" s="63" t="s">
        <v>80</v>
      </c>
      <c r="N28" s="111">
        <f>SUM(N26:N27)</f>
        <v>1000</v>
      </c>
      <c r="O28" s="63" t="s">
        <v>76</v>
      </c>
      <c r="P28" s="111">
        <f>SUM(P26:P27)</f>
        <v>6850</v>
      </c>
      <c r="Q28" s="63" t="s">
        <v>80</v>
      </c>
      <c r="R28" s="111">
        <f>SUM(R26:R27)</f>
        <v>2820</v>
      </c>
      <c r="S28" s="5"/>
    </row>
    <row r="29" spans="1:19" ht="16.5" thickTop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2" spans="1:19" ht="15.75" x14ac:dyDescent="0.25">
      <c r="E32" s="123">
        <f>B28+D28+F28+H28</f>
        <v>13280</v>
      </c>
      <c r="N32" s="123">
        <f>J28+L28-N28+P28-R28</f>
        <v>13280</v>
      </c>
    </row>
    <row r="33" spans="1:14" ht="15.75" x14ac:dyDescent="0.25">
      <c r="E33" s="123"/>
      <c r="N33" s="123"/>
    </row>
    <row r="34" spans="1:14" ht="15.75" x14ac:dyDescent="0.25">
      <c r="E34" s="123"/>
      <c r="N34" s="123"/>
    </row>
    <row r="36" spans="1:14" x14ac:dyDescent="0.25">
      <c r="A36" t="s">
        <v>27</v>
      </c>
      <c r="B36" s="30"/>
      <c r="C36" s="48" t="s">
        <v>90</v>
      </c>
      <c r="D36" s="30"/>
      <c r="E36" s="30"/>
      <c r="F36" s="30"/>
      <c r="G36" s="30"/>
      <c r="H36" s="47">
        <v>6850</v>
      </c>
      <c r="I36" s="30"/>
    </row>
    <row r="37" spans="1:14" x14ac:dyDescent="0.25">
      <c r="B37" s="30"/>
      <c r="C37" s="48" t="s">
        <v>84</v>
      </c>
      <c r="D37" s="30"/>
      <c r="E37" s="30"/>
      <c r="F37" s="30"/>
      <c r="G37" s="30"/>
      <c r="H37" s="30"/>
      <c r="I37" s="30"/>
    </row>
    <row r="38" spans="1:14" x14ac:dyDescent="0.25">
      <c r="B38" s="30"/>
      <c r="C38" s="48"/>
      <c r="D38" s="30" t="s">
        <v>91</v>
      </c>
      <c r="E38" s="30"/>
      <c r="F38" s="47">
        <v>2000</v>
      </c>
      <c r="G38" s="30"/>
      <c r="H38" s="30"/>
      <c r="I38" s="30"/>
    </row>
    <row r="39" spans="1:14" x14ac:dyDescent="0.25">
      <c r="B39" s="30"/>
      <c r="C39" s="48" t="s">
        <v>92</v>
      </c>
      <c r="D39" s="30"/>
      <c r="E39" s="30"/>
      <c r="F39" s="45">
        <v>400</v>
      </c>
      <c r="G39" s="30"/>
      <c r="H39" s="30"/>
      <c r="I39" s="30"/>
    </row>
    <row r="40" spans="1:14" x14ac:dyDescent="0.25">
      <c r="B40" s="30"/>
      <c r="C40" s="48" t="s">
        <v>93</v>
      </c>
      <c r="D40" s="30"/>
      <c r="E40" s="30"/>
      <c r="F40" s="45">
        <v>250</v>
      </c>
      <c r="G40" s="30"/>
      <c r="I40" s="30"/>
    </row>
    <row r="41" spans="1:14" ht="15.75" thickBot="1" x14ac:dyDescent="0.3">
      <c r="B41" s="30"/>
      <c r="C41" s="48" t="s">
        <v>128</v>
      </c>
      <c r="D41" s="30"/>
      <c r="E41" s="30"/>
      <c r="F41" s="56">
        <v>170</v>
      </c>
      <c r="G41" s="30"/>
      <c r="H41" s="40">
        <f>SUM(F38:F41)</f>
        <v>2820</v>
      </c>
      <c r="I41" s="30"/>
    </row>
    <row r="42" spans="1:14" ht="15.75" thickBot="1" x14ac:dyDescent="0.3">
      <c r="B42" s="30"/>
      <c r="C42" s="48"/>
      <c r="D42" s="30" t="s">
        <v>94</v>
      </c>
      <c r="E42" s="30"/>
      <c r="F42" s="30"/>
      <c r="G42" s="30"/>
      <c r="H42" s="36">
        <f>H36-H41</f>
        <v>4030</v>
      </c>
      <c r="I42" s="30"/>
    </row>
    <row r="43" spans="1:14" ht="15.75" thickTop="1" x14ac:dyDescent="0.25">
      <c r="B43" s="30"/>
      <c r="C43" s="48"/>
      <c r="D43" s="30"/>
      <c r="E43" s="30"/>
      <c r="F43" s="30"/>
      <c r="G43" s="30"/>
      <c r="I43" s="30"/>
    </row>
  </sheetData>
  <mergeCells count="2">
    <mergeCell ref="B3:R3"/>
    <mergeCell ref="L4:R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31" workbookViewId="0">
      <selection activeCell="J63" sqref="J63"/>
    </sheetView>
  </sheetViews>
  <sheetFormatPr defaultRowHeight="15.75" x14ac:dyDescent="0.25"/>
  <cols>
    <col min="1" max="4" width="9.140625" style="5"/>
    <col min="5" max="5" width="12.140625" style="5" customWidth="1"/>
    <col min="6" max="16384" width="9.140625" style="5"/>
  </cols>
  <sheetData>
    <row r="1" spans="1:19" x14ac:dyDescent="0.25">
      <c r="A1" s="4" t="s">
        <v>142</v>
      </c>
    </row>
    <row r="3" spans="1:19" x14ac:dyDescent="0.25">
      <c r="A3" s="142"/>
      <c r="B3" s="142"/>
    </row>
    <row r="4" spans="1:19" x14ac:dyDescent="0.25">
      <c r="A4" s="144" t="s">
        <v>131</v>
      </c>
      <c r="B4" s="142"/>
    </row>
    <row r="5" spans="1:19" x14ac:dyDescent="0.25">
      <c r="A5" s="143" t="s">
        <v>31</v>
      </c>
      <c r="B5" s="142" t="s">
        <v>139</v>
      </c>
    </row>
    <row r="6" spans="1:19" x14ac:dyDescent="0.25">
      <c r="A6" s="142"/>
      <c r="B6" s="142" t="s">
        <v>140</v>
      </c>
    </row>
    <row r="7" spans="1:19" x14ac:dyDescent="0.25">
      <c r="A7" s="142"/>
      <c r="B7" s="142" t="s">
        <v>141</v>
      </c>
    </row>
    <row r="8" spans="1:19" x14ac:dyDescent="0.25">
      <c r="A8" s="142"/>
      <c r="B8" s="142"/>
    </row>
    <row r="10" spans="1:19" x14ac:dyDescent="0.25">
      <c r="B10" s="5" t="s">
        <v>23</v>
      </c>
      <c r="C10" s="71" t="s">
        <v>126</v>
      </c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x14ac:dyDescent="0.25">
      <c r="C11" s="63"/>
      <c r="D11" s="72"/>
      <c r="E11" s="63"/>
      <c r="F11" s="63"/>
      <c r="G11" s="63"/>
      <c r="H11" s="63"/>
      <c r="I11" s="63"/>
      <c r="J11" s="63"/>
      <c r="K11" s="63"/>
      <c r="L11" s="63"/>
      <c r="M11" s="73" t="s">
        <v>85</v>
      </c>
      <c r="N11" s="73"/>
      <c r="O11" s="73"/>
      <c r="P11" s="73"/>
      <c r="Q11" s="73"/>
      <c r="R11" s="73"/>
      <c r="S11" s="73"/>
    </row>
    <row r="12" spans="1:19" x14ac:dyDescent="0.25">
      <c r="C12" s="63"/>
      <c r="D12" s="72"/>
      <c r="E12" s="63" t="s">
        <v>72</v>
      </c>
      <c r="F12" s="63"/>
      <c r="G12" s="63"/>
      <c r="H12" s="63"/>
      <c r="I12" s="63"/>
      <c r="J12" s="63"/>
      <c r="K12" s="63" t="s">
        <v>72</v>
      </c>
      <c r="L12" s="63"/>
      <c r="M12" s="63" t="s">
        <v>74</v>
      </c>
      <c r="N12" s="63"/>
      <c r="O12" s="63" t="s">
        <v>81</v>
      </c>
      <c r="P12" s="63"/>
      <c r="Q12" s="63"/>
      <c r="R12" s="63"/>
      <c r="S12" s="63"/>
    </row>
    <row r="13" spans="1:19" x14ac:dyDescent="0.25">
      <c r="C13" s="74" t="s">
        <v>71</v>
      </c>
      <c r="D13" s="75" t="s">
        <v>76</v>
      </c>
      <c r="E13" s="75" t="s">
        <v>77</v>
      </c>
      <c r="F13" s="75" t="s">
        <v>76</v>
      </c>
      <c r="G13" s="75" t="s">
        <v>78</v>
      </c>
      <c r="H13" s="75" t="s">
        <v>76</v>
      </c>
      <c r="I13" s="75" t="s">
        <v>79</v>
      </c>
      <c r="J13" s="75" t="s">
        <v>73</v>
      </c>
      <c r="K13" s="75" t="s">
        <v>87</v>
      </c>
      <c r="L13" s="75" t="s">
        <v>76</v>
      </c>
      <c r="M13" s="74" t="s">
        <v>75</v>
      </c>
      <c r="N13" s="75" t="s">
        <v>80</v>
      </c>
      <c r="O13" s="74" t="s">
        <v>82</v>
      </c>
      <c r="P13" s="75" t="s">
        <v>76</v>
      </c>
      <c r="Q13" s="74" t="s">
        <v>83</v>
      </c>
      <c r="R13" s="75" t="s">
        <v>80</v>
      </c>
      <c r="S13" s="74" t="s">
        <v>84</v>
      </c>
    </row>
    <row r="14" spans="1:19" ht="16.5" thickBot="1" x14ac:dyDescent="0.3">
      <c r="B14" s="6" t="s">
        <v>31</v>
      </c>
      <c r="C14" s="105">
        <v>10000</v>
      </c>
      <c r="D14" s="63"/>
      <c r="E14" s="63"/>
      <c r="F14" s="63"/>
      <c r="G14" s="63"/>
      <c r="H14" s="63"/>
      <c r="I14" s="63"/>
      <c r="J14" s="63"/>
      <c r="K14" s="63"/>
      <c r="L14" s="63"/>
      <c r="M14" s="86">
        <v>10000</v>
      </c>
      <c r="N14" s="63"/>
      <c r="O14" s="63"/>
      <c r="P14" s="63"/>
      <c r="Q14" s="63"/>
      <c r="R14" s="63"/>
      <c r="S14" s="63"/>
    </row>
    <row r="15" spans="1:19" x14ac:dyDescent="0.25">
      <c r="C15" s="84">
        <f>SUM(C14)</f>
        <v>10000</v>
      </c>
      <c r="D15" s="63"/>
      <c r="E15" s="63"/>
      <c r="F15" s="63"/>
      <c r="G15" s="63"/>
      <c r="H15" s="63"/>
      <c r="I15" s="63"/>
      <c r="J15" s="77" t="s">
        <v>73</v>
      </c>
      <c r="K15" s="63"/>
      <c r="L15" s="63"/>
      <c r="M15" s="92">
        <f>SUM(M14)</f>
        <v>10000</v>
      </c>
      <c r="N15" s="63"/>
      <c r="O15" s="63"/>
      <c r="P15" s="63"/>
      <c r="Q15" s="63"/>
      <c r="R15" s="63"/>
      <c r="S15" s="63"/>
    </row>
    <row r="16" spans="1:19" ht="16.5" thickBot="1" x14ac:dyDescent="0.3">
      <c r="B16" s="6" t="s">
        <v>33</v>
      </c>
      <c r="C16" s="80">
        <v>-5000</v>
      </c>
      <c r="D16" s="63"/>
      <c r="E16" s="63"/>
      <c r="F16" s="63"/>
      <c r="G16" s="63"/>
      <c r="H16" s="63"/>
      <c r="I16" s="105">
        <v>5000</v>
      </c>
      <c r="J16" s="79"/>
      <c r="K16" s="106"/>
      <c r="L16" s="63"/>
      <c r="M16" s="107"/>
      <c r="N16" s="63"/>
      <c r="O16" s="63"/>
      <c r="P16" s="63"/>
      <c r="Q16" s="63"/>
      <c r="R16" s="63"/>
    </row>
    <row r="17" spans="2:19" x14ac:dyDescent="0.25">
      <c r="C17" s="84">
        <f>SUM(C15:C16)</f>
        <v>5000</v>
      </c>
      <c r="D17" s="63"/>
      <c r="E17" s="63"/>
      <c r="F17" s="63"/>
      <c r="G17" s="63"/>
      <c r="H17" s="63"/>
      <c r="I17" s="90">
        <f>SUM(I16)</f>
        <v>5000</v>
      </c>
      <c r="J17" s="77" t="s">
        <v>73</v>
      </c>
      <c r="K17" s="63"/>
      <c r="L17" s="63"/>
      <c r="M17" s="90">
        <f>SUM(M15:M16)</f>
        <v>10000</v>
      </c>
      <c r="N17" s="63"/>
      <c r="O17" s="63"/>
      <c r="P17" s="63"/>
      <c r="Q17" s="63"/>
      <c r="R17" s="63" t="s">
        <v>80</v>
      </c>
    </row>
    <row r="18" spans="2:19" ht="16.5" thickBot="1" x14ac:dyDescent="0.3">
      <c r="B18" s="6" t="s">
        <v>6</v>
      </c>
      <c r="C18" s="134">
        <v>-650</v>
      </c>
      <c r="D18" s="63"/>
      <c r="E18" s="63"/>
      <c r="F18" s="63"/>
      <c r="G18" s="63"/>
      <c r="H18" s="63"/>
      <c r="I18" s="124"/>
      <c r="J18" s="79"/>
      <c r="K18" s="63"/>
      <c r="L18" s="63"/>
      <c r="M18" s="107"/>
      <c r="N18" s="63"/>
      <c r="O18" s="63"/>
      <c r="P18" s="63"/>
      <c r="Q18" s="63"/>
      <c r="R18" s="63"/>
      <c r="S18" s="133">
        <v>650</v>
      </c>
    </row>
    <row r="19" spans="2:19" x14ac:dyDescent="0.25">
      <c r="C19" s="139">
        <f>SUM(C17:C18)</f>
        <v>4350</v>
      </c>
      <c r="D19" s="63"/>
      <c r="E19" s="63"/>
      <c r="F19" s="63"/>
      <c r="G19" s="63"/>
      <c r="H19" s="108" t="s">
        <v>76</v>
      </c>
      <c r="I19" s="90">
        <f>SUM(I17:I18)</f>
        <v>5000</v>
      </c>
      <c r="J19" s="77" t="s">
        <v>73</v>
      </c>
      <c r="K19" s="63"/>
      <c r="L19" s="63"/>
      <c r="M19" s="90">
        <f>SUM(M17:M18)</f>
        <v>10000</v>
      </c>
      <c r="N19" s="63"/>
      <c r="O19" s="63"/>
      <c r="P19" s="63"/>
      <c r="Q19" s="63"/>
      <c r="R19" s="63" t="s">
        <v>80</v>
      </c>
      <c r="S19" s="135">
        <f>SUM(S18)</f>
        <v>650</v>
      </c>
    </row>
    <row r="20" spans="2:19" ht="16.5" thickBot="1" x14ac:dyDescent="0.3">
      <c r="B20" s="6" t="s">
        <v>8</v>
      </c>
      <c r="C20" s="86">
        <v>-500</v>
      </c>
      <c r="D20" s="63"/>
      <c r="E20" s="63"/>
      <c r="F20" s="63"/>
      <c r="G20" s="80">
        <v>500</v>
      </c>
      <c r="H20" s="63"/>
      <c r="I20" s="125"/>
      <c r="J20" s="79"/>
      <c r="L20" s="63"/>
      <c r="M20" s="107"/>
      <c r="N20" s="63"/>
      <c r="O20" s="63"/>
      <c r="P20" s="63"/>
      <c r="Q20" s="63"/>
      <c r="R20" s="63"/>
      <c r="S20" s="97"/>
    </row>
    <row r="21" spans="2:19" x14ac:dyDescent="0.25">
      <c r="C21" s="139">
        <f>SUM(C19:C20)</f>
        <v>3850</v>
      </c>
      <c r="D21" s="63"/>
      <c r="E21" s="63"/>
      <c r="F21" s="63"/>
      <c r="G21" s="92">
        <f>SUM(G20)</f>
        <v>500</v>
      </c>
      <c r="H21" s="108" t="s">
        <v>76</v>
      </c>
      <c r="I21" s="90">
        <f>SUM(I19:I20)</f>
        <v>5000</v>
      </c>
      <c r="J21" s="77" t="s">
        <v>73</v>
      </c>
      <c r="L21" s="63" t="s">
        <v>76</v>
      </c>
      <c r="M21" s="90">
        <f>SUM(M19:M20)</f>
        <v>10000</v>
      </c>
      <c r="N21" s="63"/>
      <c r="O21" s="63"/>
      <c r="P21" s="63"/>
      <c r="Q21" s="63"/>
      <c r="R21" s="63" t="s">
        <v>80</v>
      </c>
      <c r="S21" s="135">
        <f>SUM(S19:S20)</f>
        <v>650</v>
      </c>
    </row>
    <row r="22" spans="2:19" ht="16.5" thickBot="1" x14ac:dyDescent="0.3">
      <c r="B22" s="6" t="s">
        <v>9</v>
      </c>
      <c r="C22" s="89"/>
      <c r="D22" s="63"/>
      <c r="E22" s="63"/>
      <c r="F22" s="63"/>
      <c r="G22" s="124"/>
      <c r="H22" s="63"/>
      <c r="I22" s="107"/>
      <c r="J22" s="79"/>
      <c r="K22" s="105">
        <v>250</v>
      </c>
      <c r="L22" s="63"/>
      <c r="M22" s="107"/>
      <c r="N22" s="63"/>
      <c r="O22" s="63"/>
      <c r="P22" s="63"/>
      <c r="Q22" s="63"/>
      <c r="R22" s="63"/>
      <c r="S22" s="126">
        <v>250</v>
      </c>
    </row>
    <row r="23" spans="2:19" x14ac:dyDescent="0.25">
      <c r="C23" s="139">
        <f>SUM(C21:C22)</f>
        <v>3850</v>
      </c>
      <c r="D23" s="63"/>
      <c r="E23" s="63"/>
      <c r="F23" s="108" t="s">
        <v>76</v>
      </c>
      <c r="G23" s="90">
        <f>SUM(G21:G22)</f>
        <v>500</v>
      </c>
      <c r="H23" s="108" t="s">
        <v>76</v>
      </c>
      <c r="I23" s="90">
        <f>SUM(I21:I22)</f>
        <v>5000</v>
      </c>
      <c r="J23" s="77" t="s">
        <v>73</v>
      </c>
      <c r="K23" s="90">
        <f>SUM(K22)</f>
        <v>250</v>
      </c>
      <c r="L23" s="63" t="s">
        <v>76</v>
      </c>
      <c r="M23" s="90">
        <f>SUM(M21:M22)</f>
        <v>10000</v>
      </c>
      <c r="N23" s="63"/>
      <c r="O23" s="63"/>
      <c r="P23" s="63"/>
      <c r="Q23" s="63"/>
      <c r="R23" s="63" t="s">
        <v>80</v>
      </c>
      <c r="S23" s="135">
        <f>SUM(S21:S22)</f>
        <v>900</v>
      </c>
    </row>
    <row r="24" spans="2:19" ht="16.5" thickBot="1" x14ac:dyDescent="0.3">
      <c r="B24" s="6" t="s">
        <v>11</v>
      </c>
      <c r="C24" s="80">
        <v>6100</v>
      </c>
      <c r="D24" s="127"/>
      <c r="E24" s="94"/>
      <c r="G24" s="107"/>
      <c r="H24" s="63"/>
      <c r="I24" s="107"/>
      <c r="J24" s="79"/>
      <c r="K24" s="107"/>
      <c r="L24" s="63"/>
      <c r="M24" s="107"/>
      <c r="N24" s="63"/>
      <c r="O24" s="63"/>
      <c r="P24" s="63"/>
      <c r="Q24" s="86">
        <v>6100</v>
      </c>
      <c r="R24" s="63"/>
      <c r="S24" s="107"/>
    </row>
    <row r="25" spans="2:19" x14ac:dyDescent="0.25">
      <c r="C25" s="139">
        <f>SUM(C23:C24)</f>
        <v>9950</v>
      </c>
      <c r="D25" s="127"/>
      <c r="E25" s="94"/>
      <c r="F25" s="108" t="s">
        <v>76</v>
      </c>
      <c r="G25" s="90">
        <f>SUM(G23:G24)</f>
        <v>500</v>
      </c>
      <c r="H25" s="108" t="s">
        <v>76</v>
      </c>
      <c r="I25" s="90">
        <f>SUM(I23:I24)</f>
        <v>5000</v>
      </c>
      <c r="J25" s="77" t="s">
        <v>73</v>
      </c>
      <c r="K25" s="90">
        <f>SUM(K23:K24)</f>
        <v>250</v>
      </c>
      <c r="L25" s="63" t="s">
        <v>76</v>
      </c>
      <c r="M25" s="90">
        <f>SUM(M23:M24)</f>
        <v>10000</v>
      </c>
      <c r="N25" s="63"/>
      <c r="O25" s="63"/>
      <c r="P25" s="63" t="s">
        <v>76</v>
      </c>
      <c r="Q25" s="84">
        <f>SUM(Q24)</f>
        <v>6100</v>
      </c>
      <c r="R25" s="63" t="s">
        <v>80</v>
      </c>
      <c r="S25" s="135">
        <f>SUM(S23:S24)</f>
        <v>900</v>
      </c>
    </row>
    <row r="26" spans="2:19" ht="16.5" thickBot="1" x14ac:dyDescent="0.3">
      <c r="B26" s="6" t="s">
        <v>14</v>
      </c>
      <c r="C26" s="80">
        <v>-1000</v>
      </c>
      <c r="D26" s="104"/>
      <c r="E26" s="104"/>
      <c r="F26" s="63"/>
      <c r="G26" s="107"/>
      <c r="H26" s="63"/>
      <c r="I26" s="107"/>
      <c r="J26" s="79"/>
      <c r="K26" s="89"/>
      <c r="L26" s="63"/>
      <c r="M26" s="107"/>
      <c r="N26" s="63"/>
      <c r="O26" s="86">
        <v>1000</v>
      </c>
      <c r="P26" s="63"/>
      <c r="Q26" s="107"/>
      <c r="R26" s="63"/>
      <c r="S26" s="107"/>
    </row>
    <row r="27" spans="2:19" x14ac:dyDescent="0.25">
      <c r="C27" s="139">
        <f>SUM(C25:C26)</f>
        <v>8950</v>
      </c>
      <c r="D27" s="127"/>
      <c r="E27" s="94"/>
      <c r="F27" s="108" t="s">
        <v>76</v>
      </c>
      <c r="G27" s="90">
        <f>SUM(G25:G26)</f>
        <v>500</v>
      </c>
      <c r="H27" s="108" t="s">
        <v>76</v>
      </c>
      <c r="I27" s="90">
        <f>SUM(I25:I26)</f>
        <v>5000</v>
      </c>
      <c r="J27" s="77" t="s">
        <v>73</v>
      </c>
      <c r="K27" s="90">
        <f>SUM(K25:K26)</f>
        <v>250</v>
      </c>
      <c r="L27" s="63" t="s">
        <v>76</v>
      </c>
      <c r="M27" s="90">
        <f>SUM(M25:M26)</f>
        <v>10000</v>
      </c>
      <c r="N27" s="108" t="s">
        <v>80</v>
      </c>
      <c r="O27" s="84">
        <f>SUM(O26)</f>
        <v>1000</v>
      </c>
      <c r="P27" s="63" t="s">
        <v>76</v>
      </c>
      <c r="Q27" s="84">
        <f>SUM(Q25:Q26)</f>
        <v>6100</v>
      </c>
      <c r="R27" s="63" t="s">
        <v>80</v>
      </c>
      <c r="S27" s="135">
        <f>SUM(S25:S26)</f>
        <v>900</v>
      </c>
    </row>
    <row r="28" spans="2:19" ht="16.5" thickBot="1" x14ac:dyDescent="0.3">
      <c r="B28" s="6" t="s">
        <v>16</v>
      </c>
      <c r="C28" s="134">
        <v>-2100</v>
      </c>
      <c r="D28" s="104"/>
      <c r="E28" s="104"/>
      <c r="F28" s="63"/>
      <c r="G28" s="107"/>
      <c r="H28" s="63"/>
      <c r="I28" s="107"/>
      <c r="J28" s="79"/>
      <c r="K28" s="107"/>
      <c r="L28" s="63"/>
      <c r="M28" s="107"/>
      <c r="N28" s="63"/>
      <c r="O28" s="107"/>
      <c r="P28" s="63"/>
      <c r="Q28" s="107"/>
      <c r="R28" s="63"/>
      <c r="S28" s="134">
        <v>2100</v>
      </c>
    </row>
    <row r="29" spans="2:19" x14ac:dyDescent="0.25">
      <c r="C29" s="139">
        <f>SUM(C27:C28)</f>
        <v>6850</v>
      </c>
      <c r="D29" s="127"/>
      <c r="E29" s="94"/>
      <c r="F29" s="108" t="s">
        <v>76</v>
      </c>
      <c r="G29" s="90">
        <f>SUM(G27:G28)</f>
        <v>500</v>
      </c>
      <c r="H29" s="108" t="s">
        <v>76</v>
      </c>
      <c r="I29" s="90">
        <f>SUM(I27:I28)</f>
        <v>5000</v>
      </c>
      <c r="J29" s="77" t="s">
        <v>73</v>
      </c>
      <c r="K29" s="90">
        <f>SUM(K27:K28)</f>
        <v>250</v>
      </c>
      <c r="L29" s="63" t="s">
        <v>76</v>
      </c>
      <c r="M29" s="90">
        <f>SUM(M27:M28)</f>
        <v>10000</v>
      </c>
      <c r="N29" s="108" t="s">
        <v>80</v>
      </c>
      <c r="O29" s="84">
        <f>SUM(O27:O28)</f>
        <v>1000</v>
      </c>
      <c r="P29" s="63" t="s">
        <v>76</v>
      </c>
      <c r="Q29" s="84">
        <f>SUM(Q27:Q28)</f>
        <v>6100</v>
      </c>
      <c r="R29" s="63" t="s">
        <v>80</v>
      </c>
      <c r="S29" s="135">
        <f>SUM(S27:S28)</f>
        <v>3000</v>
      </c>
    </row>
    <row r="30" spans="2:19" ht="16.5" thickBot="1" x14ac:dyDescent="0.3">
      <c r="B30" s="6" t="s">
        <v>18</v>
      </c>
      <c r="C30" s="80">
        <v>-170</v>
      </c>
      <c r="D30" s="104"/>
      <c r="E30" s="104"/>
      <c r="F30" s="63"/>
      <c r="G30" s="107"/>
      <c r="H30" s="63"/>
      <c r="I30" s="107"/>
      <c r="J30" s="79"/>
      <c r="K30" s="107"/>
      <c r="L30" s="63"/>
      <c r="M30" s="89"/>
      <c r="N30" s="63"/>
      <c r="O30" s="107"/>
      <c r="P30" s="63"/>
      <c r="Q30" s="107"/>
      <c r="R30" s="63"/>
      <c r="S30" s="86">
        <v>170</v>
      </c>
    </row>
    <row r="31" spans="2:19" x14ac:dyDescent="0.25">
      <c r="C31" s="139">
        <f>SUM(C29:C30)</f>
        <v>6680</v>
      </c>
      <c r="D31" s="127"/>
      <c r="E31" s="94"/>
      <c r="F31" s="108" t="s">
        <v>76</v>
      </c>
      <c r="G31" s="90">
        <f>SUM(G29:G30)</f>
        <v>500</v>
      </c>
      <c r="H31" s="108" t="s">
        <v>76</v>
      </c>
      <c r="I31" s="90">
        <f>SUM(I29:I30)</f>
        <v>5000</v>
      </c>
      <c r="J31" s="77" t="s">
        <v>73</v>
      </c>
      <c r="K31" s="90">
        <f>SUM(K29:K30)</f>
        <v>250</v>
      </c>
      <c r="L31" s="63" t="s">
        <v>76</v>
      </c>
      <c r="M31" s="90">
        <f>SUM(M29:M30)</f>
        <v>10000</v>
      </c>
      <c r="N31" s="108" t="s">
        <v>80</v>
      </c>
      <c r="O31" s="84">
        <f>SUM(O29:O30)</f>
        <v>1000</v>
      </c>
      <c r="P31" s="63" t="s">
        <v>76</v>
      </c>
      <c r="Q31" s="84">
        <f>SUM(Q29:Q30)</f>
        <v>6100</v>
      </c>
      <c r="R31" s="63" t="s">
        <v>80</v>
      </c>
      <c r="S31" s="137">
        <f>SUM(S29:S30)</f>
        <v>3170</v>
      </c>
    </row>
    <row r="32" spans="2:19" ht="16.5" thickBot="1" x14ac:dyDescent="0.3">
      <c r="B32" s="6" t="s">
        <v>88</v>
      </c>
      <c r="C32" s="89"/>
      <c r="D32" s="63"/>
      <c r="E32" s="134">
        <v>1750</v>
      </c>
      <c r="F32" s="63"/>
      <c r="G32" s="107"/>
      <c r="H32" s="63"/>
      <c r="I32" s="107"/>
      <c r="J32" s="79"/>
      <c r="K32" s="107"/>
      <c r="L32" s="63"/>
      <c r="M32" s="107"/>
      <c r="N32" s="63"/>
      <c r="O32" s="107"/>
      <c r="P32" s="63"/>
      <c r="Q32" s="134">
        <v>1750</v>
      </c>
      <c r="R32" s="63"/>
      <c r="S32" s="107"/>
    </row>
    <row r="33" spans="2:19" x14ac:dyDescent="0.25">
      <c r="C33" s="139">
        <f>SUM(C31:C32)</f>
        <v>6680</v>
      </c>
      <c r="D33" s="108" t="s">
        <v>76</v>
      </c>
      <c r="E33" s="139">
        <f>SUM(E32)</f>
        <v>1750</v>
      </c>
      <c r="F33" s="108" t="s">
        <v>76</v>
      </c>
      <c r="G33" s="90">
        <f>SUM(G31:G32)</f>
        <v>500</v>
      </c>
      <c r="H33" s="108" t="s">
        <v>76</v>
      </c>
      <c r="I33" s="90">
        <f>SUM(I31:I32)</f>
        <v>5000</v>
      </c>
      <c r="J33" s="77" t="s">
        <v>73</v>
      </c>
      <c r="K33" s="90">
        <f>SUM(K31:K32)</f>
        <v>250</v>
      </c>
      <c r="L33" s="63" t="s">
        <v>76</v>
      </c>
      <c r="M33" s="90">
        <f>SUM(M31:M32)</f>
        <v>10000</v>
      </c>
      <c r="N33" s="108" t="s">
        <v>80</v>
      </c>
      <c r="O33" s="84">
        <f>SUM(O31:O32)</f>
        <v>1000</v>
      </c>
      <c r="P33" s="63" t="s">
        <v>76</v>
      </c>
      <c r="Q33" s="135">
        <f>SUM(Q31:Q32)</f>
        <v>7850</v>
      </c>
      <c r="R33" s="63" t="s">
        <v>80</v>
      </c>
      <c r="S33" s="135">
        <f>SUM(S31:S32)</f>
        <v>3170</v>
      </c>
    </row>
    <row r="34" spans="2:19" ht="16.5" thickBot="1" x14ac:dyDescent="0.3">
      <c r="B34" s="6" t="s">
        <v>127</v>
      </c>
      <c r="C34" s="80">
        <v>120</v>
      </c>
      <c r="D34" s="72"/>
      <c r="E34" s="80">
        <v>-120</v>
      </c>
      <c r="F34" s="63"/>
      <c r="G34" s="63"/>
      <c r="H34" s="63"/>
      <c r="I34" s="63"/>
      <c r="J34" s="79"/>
      <c r="K34" s="63"/>
      <c r="L34" s="63"/>
      <c r="M34" s="63"/>
      <c r="N34" s="63"/>
      <c r="O34" s="63"/>
      <c r="P34" s="63"/>
      <c r="Q34" s="63"/>
      <c r="R34" s="63"/>
      <c r="S34" s="63"/>
    </row>
    <row r="35" spans="2:19" ht="16.5" thickBot="1" x14ac:dyDescent="0.3">
      <c r="C35" s="138">
        <f>SUM(C33:C34)</f>
        <v>6800</v>
      </c>
      <c r="D35" s="63" t="s">
        <v>76</v>
      </c>
      <c r="E35" s="138">
        <f>SUM(E33:E34)</f>
        <v>1630</v>
      </c>
      <c r="F35" s="63" t="s">
        <v>76</v>
      </c>
      <c r="G35" s="111">
        <f>SUM(G33:G34)</f>
        <v>500</v>
      </c>
      <c r="H35" s="63" t="s">
        <v>76</v>
      </c>
      <c r="I35" s="111">
        <f>SUM(I33:I34)</f>
        <v>5000</v>
      </c>
      <c r="J35" s="63" t="s">
        <v>73</v>
      </c>
      <c r="K35" s="111">
        <f>SUM(K33:K34)</f>
        <v>250</v>
      </c>
      <c r="L35" s="63" t="s">
        <v>76</v>
      </c>
      <c r="M35" s="111">
        <f>SUM(M33:M34)</f>
        <v>10000</v>
      </c>
      <c r="N35" s="63" t="s">
        <v>80</v>
      </c>
      <c r="O35" s="111">
        <f>SUM(O33:O34)</f>
        <v>1000</v>
      </c>
      <c r="P35" s="63" t="s">
        <v>76</v>
      </c>
      <c r="Q35" s="138">
        <f>SUM(Q33:Q34)</f>
        <v>7850</v>
      </c>
      <c r="R35" s="63" t="s">
        <v>80</v>
      </c>
      <c r="S35" s="138">
        <f>SUM(S33:S34)</f>
        <v>3170</v>
      </c>
    </row>
    <row r="36" spans="2:19" ht="16.5" thickTop="1" x14ac:dyDescent="0.25"/>
    <row r="39" spans="2:19" x14ac:dyDescent="0.25">
      <c r="F39" s="123">
        <f>C35+E35+G35+I35</f>
        <v>13930</v>
      </c>
      <c r="O39" s="123">
        <f>K35+M35-O35+Q35-S35</f>
        <v>13930</v>
      </c>
    </row>
    <row r="40" spans="2:19" x14ac:dyDescent="0.25">
      <c r="F40" s="123"/>
      <c r="O40" s="123"/>
    </row>
    <row r="41" spans="2:19" x14ac:dyDescent="0.25">
      <c r="F41" s="123"/>
      <c r="O41" s="123"/>
    </row>
    <row r="43" spans="2:19" x14ac:dyDescent="0.25">
      <c r="B43" s="5" t="s">
        <v>27</v>
      </c>
      <c r="C43" s="63"/>
      <c r="D43" s="72" t="s">
        <v>90</v>
      </c>
      <c r="E43" s="63"/>
      <c r="F43" s="63"/>
      <c r="G43" s="63"/>
      <c r="H43" s="63"/>
      <c r="I43" s="146">
        <v>7850</v>
      </c>
      <c r="J43" s="63"/>
    </row>
    <row r="44" spans="2:19" x14ac:dyDescent="0.25">
      <c r="C44" s="63"/>
      <c r="D44" s="72" t="s">
        <v>84</v>
      </c>
      <c r="E44" s="63"/>
      <c r="F44" s="63"/>
      <c r="G44" s="63"/>
      <c r="H44" s="63"/>
      <c r="I44" s="63"/>
      <c r="J44" s="63"/>
    </row>
    <row r="45" spans="2:19" x14ac:dyDescent="0.25">
      <c r="C45" s="63"/>
      <c r="D45" s="72"/>
      <c r="E45" s="63" t="s">
        <v>91</v>
      </c>
      <c r="F45" s="63"/>
      <c r="G45" s="146">
        <v>2100</v>
      </c>
      <c r="H45" s="63"/>
      <c r="I45" s="63"/>
      <c r="J45" s="63"/>
    </row>
    <row r="46" spans="2:19" x14ac:dyDescent="0.25">
      <c r="C46" s="63"/>
      <c r="D46" s="72" t="s">
        <v>92</v>
      </c>
      <c r="E46" s="63"/>
      <c r="F46" s="63"/>
      <c r="G46" s="140">
        <v>650</v>
      </c>
      <c r="H46" s="63"/>
      <c r="I46" s="63"/>
      <c r="J46" s="63"/>
    </row>
    <row r="47" spans="2:19" x14ac:dyDescent="0.25">
      <c r="C47" s="63"/>
      <c r="D47" s="72" t="s">
        <v>93</v>
      </c>
      <c r="E47" s="63"/>
      <c r="F47" s="63"/>
      <c r="G47" s="92">
        <v>250</v>
      </c>
      <c r="H47" s="63"/>
      <c r="J47" s="63"/>
    </row>
    <row r="48" spans="2:19" ht="16.5" thickBot="1" x14ac:dyDescent="0.3">
      <c r="C48" s="63"/>
      <c r="D48" s="72" t="s">
        <v>128</v>
      </c>
      <c r="E48" s="63"/>
      <c r="F48" s="63"/>
      <c r="G48" s="145">
        <v>170</v>
      </c>
      <c r="H48" s="63"/>
      <c r="I48" s="134">
        <f>SUM(G45:G48)</f>
        <v>3170</v>
      </c>
      <c r="J48" s="63"/>
    </row>
    <row r="49" spans="3:10" ht="16.5" thickBot="1" x14ac:dyDescent="0.3">
      <c r="C49" s="63"/>
      <c r="D49" s="72"/>
      <c r="E49" s="63" t="s">
        <v>94</v>
      </c>
      <c r="F49" s="63"/>
      <c r="G49" s="63"/>
      <c r="H49" s="63"/>
      <c r="I49" s="138">
        <f>I43-I48</f>
        <v>4680</v>
      </c>
      <c r="J49" s="63"/>
    </row>
    <row r="50" spans="3:10" ht="16.5" thickTop="1" x14ac:dyDescent="0.25">
      <c r="C50" s="63"/>
      <c r="D50" s="72"/>
      <c r="E50" s="63"/>
      <c r="F50" s="63"/>
      <c r="G50" s="63"/>
      <c r="H50" s="63"/>
      <c r="J50" s="63"/>
    </row>
    <row r="51" spans="3:10" x14ac:dyDescent="0.25">
      <c r="C51" s="141" t="s">
        <v>143</v>
      </c>
    </row>
  </sheetData>
  <mergeCells count="2">
    <mergeCell ref="C10:S10"/>
    <mergeCell ref="M11:S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P1-1A</vt:lpstr>
      <vt:lpstr>P1-1A  Solution</vt:lpstr>
      <vt:lpstr>P1-1A  Soln to Add Ques</vt:lpstr>
      <vt:lpstr>P1-2A</vt:lpstr>
      <vt:lpstr>P1-2A Solution</vt:lpstr>
      <vt:lpstr>P1-2A Soln to Add Ques</vt:lpstr>
      <vt:lpstr>P1-1B</vt:lpstr>
      <vt:lpstr>P1-1B Solution</vt:lpstr>
      <vt:lpstr>P1-1B  Soln to Add Ques</vt:lpstr>
      <vt:lpstr>Sheet10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yvonne</cp:lastModifiedBy>
  <cp:lastPrinted>2013-05-03T20:08:56Z</cp:lastPrinted>
  <dcterms:created xsi:type="dcterms:W3CDTF">2013-05-03T18:32:33Z</dcterms:created>
  <dcterms:modified xsi:type="dcterms:W3CDTF">2013-05-03T23:53:02Z</dcterms:modified>
</cp:coreProperties>
</file>